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'Лист1'!$A$2:$J$213</definedName>
  </definedNames>
  <calcPr fullCalcOnLoad="1"/>
</workbook>
</file>

<file path=xl/sharedStrings.xml><?xml version="1.0" encoding="utf-8"?>
<sst xmlns="http://schemas.openxmlformats.org/spreadsheetml/2006/main" count="236" uniqueCount="50">
  <si>
    <r>
      <t xml:space="preserve">В рамках данной программы из республиканского бюджета предусмотрено на основании Закона Республики Алтай "О республиканском  бюджете на 2011 год и на плановый  период 2012-2013 годы" № 80-РЗ от 16.12. 2011 года предусмотрено 2885,5 т.р.  За четвертый  квартал 2011 года  профинансировано 1465,70 тыс. руб. финансирование составляет с начала года 2885,50 тыс. руб., освоение за отчетный период составляет 1788,98 тыс. руб. 
Приобретены  выставочные экспонаты для мемориального комплекса им. Н.У. Улагашева в с. Паспаул Чойского муниципального района; Проведена работа над изданием  «Н.Улагашев. </t>
    </r>
    <r>
      <rPr>
        <sz val="8"/>
        <color indexed="10"/>
        <rFont val="Arial"/>
        <family val="2"/>
      </rPr>
      <t>Алып- Манаш</t>
    </r>
    <r>
      <rPr>
        <sz val="8"/>
        <rFont val="Arial"/>
        <family val="2"/>
      </rPr>
      <t>. Алтайский героический эпос»; Алтайские героические сказания. Тексты и переводы» в связи с празднованием 17 марта 2011 года 150-летия со дня рождения выдающегося сказителя, кавалера ордена «Знак Почета» Н.У. Улагашева. 
Подготовка к производству, съемка, монтаж и озвучивание киновидеопродукции, посвященной 150- летию со дня рождения выдающегося алтайского сказителя Н.У. Улагашева «Кайчи»; дополнительно на основании распоряжения ПРА от 07.12.2011 №711-Р направлены финансовые средства на проведение  ремонта историко-этнографического музея "Пазырык" в с.Улаган Улаганского района , сэкономленные средства при приобретении медоборудования.</t>
    </r>
  </si>
  <si>
    <t xml:space="preserve">В рамках данной программы предусмотрено на 2011 год  5464,20 т.р. в том числе из федерального бюджета 1719 т.р., из республиканского бюджета 3745,2 т.р., лимит по капитальным вложениям составляет 460 тыс. руб. За отчетный период по прочим источникам с начала года профинансировано 3285,2 т.р. что составляет 100% к лимиту, освоение составило с начала года 3285,2 тыс. руб., процент к финансированию составляет 100%.
По капитальным вложениям за отчетный период освоено 460 т.р.: бюджетные ассигнования направлены на реконструкцию  Музея - усадьбы Г.И.Чорос-Гуркина в с. Анос Чемальского района"- филиал Национального музея Республики Алтай им. А.В.Анохина. 
За отчетный квартал на основании Договора 06/10/2011г. от 26.10.11г. Министерством культуры РФ  в лице Российской государственной библиотеки и Общественной Европейской  цифровой лабораторией  между Министерством культуры РА на софинансирование  федеральных средств  в размере 719 тыс. руб. </t>
  </si>
  <si>
    <t>ВЦП "Государственная поддержка национально - культурных и некоммерческих общественных объединений как важнейшее условие построения гражданского общества в Республике Алтай на 2008-2010 годы" (Приказ Министерства культуры Республики Алтай от 03.08.2007г. №214)</t>
  </si>
  <si>
    <t>Приложение 2</t>
  </si>
  <si>
    <t>Фактически предусмотрено  на текущий год (лимит)</t>
  </si>
  <si>
    <t>Освоение средств планируется во 2-3 кварталах текущего года.</t>
  </si>
  <si>
    <t xml:space="preserve"> Региональные целевые программы, финансируемые из республиканского бюджета Республики Алтай </t>
  </si>
  <si>
    <t>(не софинансируемые из федерального бюджета)</t>
  </si>
  <si>
    <t>(в том числе софинансируемые из республиканского бюджета)</t>
  </si>
  <si>
    <t>Министерство культуры Республики Алтай</t>
  </si>
  <si>
    <t>Объем ассигнований-всего</t>
  </si>
  <si>
    <t>в том числе:</t>
  </si>
  <si>
    <t>Федеральный бюджет</t>
  </si>
  <si>
    <t>Бюджеты субъектов РФ и</t>
  </si>
  <si>
    <t>местные бюджеты</t>
  </si>
  <si>
    <t>Внебюджетные источники</t>
  </si>
  <si>
    <t>из них:</t>
  </si>
  <si>
    <t>Инвестиции-всего</t>
  </si>
  <si>
    <t>НИОКР-всего</t>
  </si>
  <si>
    <t>Прочие нужды – всего</t>
  </si>
  <si>
    <r>
      <t>Фактически  профинансировано за 2007г. (</t>
    </r>
    <r>
      <rPr>
        <b/>
        <sz val="8"/>
        <rFont val="Arial Cyr"/>
        <family val="0"/>
      </rPr>
      <t>в ценах 2007г</t>
    </r>
    <r>
      <rPr>
        <b/>
        <sz val="8"/>
        <rFont val="Arial Cyr"/>
        <family val="2"/>
      </rPr>
      <t>)</t>
    </r>
  </si>
  <si>
    <t>(тыс. рублей в текущих ценах)</t>
  </si>
  <si>
    <t>Источники и направления расходов</t>
  </si>
  <si>
    <r>
      <t>Фактически  профинансировано за 2006г. (</t>
    </r>
    <r>
      <rPr>
        <b/>
        <sz val="8"/>
        <rFont val="Arial Cyr"/>
        <family val="0"/>
      </rPr>
      <t>в ценах 2006г</t>
    </r>
    <r>
      <rPr>
        <b/>
        <sz val="8"/>
        <rFont val="Arial Cyr"/>
        <family val="2"/>
      </rPr>
      <t>)</t>
    </r>
  </si>
  <si>
    <t>Профинансировано</t>
  </si>
  <si>
    <t>Освоено</t>
  </si>
  <si>
    <t>Информация о проведенных мероприятиях</t>
  </si>
  <si>
    <t>с начала года</t>
  </si>
  <si>
    <t>в % к лимиту (5/3)х100</t>
  </si>
  <si>
    <t>в % к финансированию (8/5)х100</t>
  </si>
  <si>
    <t>ФЦП "Культура Республики Алтай 2006-2010 годы" софинансирование РЦП "Культура Республики Алтай на 2008-2010годы" утверждено Законом РА № 100-РЗ от 01.10.2008 года.</t>
  </si>
  <si>
    <t>в % к лимиту (4/2)х100</t>
  </si>
  <si>
    <t>в % к финансированию (7/4)х100</t>
  </si>
  <si>
    <t xml:space="preserve">Федеральные целевые программы </t>
  </si>
  <si>
    <t>за отчетный период</t>
  </si>
  <si>
    <t>Инвестиции – всего</t>
  </si>
  <si>
    <t>Итого по республиканским программам</t>
  </si>
  <si>
    <t xml:space="preserve">"Сохранение и развитие нематериального наследия Республики Алтай
 на 2010-2012 годы» Приказ МК РА № 8 от 19 января 2010года.
«Сохранение и развитие нематериального наследия Республики Алтай на 2010-2012 годы»
</t>
  </si>
  <si>
    <t xml:space="preserve">РЦП «Сохранение и развитие алтайского языка на 2009-2011 годы» </t>
  </si>
  <si>
    <t>Предусмотрено на 2011 год (лимит)</t>
  </si>
  <si>
    <t xml:space="preserve">с начала 2011 года </t>
  </si>
  <si>
    <t>РЦП "Энергосбережение и повышение энергетической эффективности Республики Алтай на 2010-2015 годы и на период до 2020 года»</t>
  </si>
  <si>
    <t xml:space="preserve">РЦП "Экономическое и социальное развитие  коренных малочисленных народов Республики Алтай до 2015 года» 
Постановление Правительства РА от 02.11.2011г.№230
</t>
  </si>
  <si>
    <t>ИНФОРМАЦИЯ РЕАЛИЗАЦИИ ЦЕЛЕВЫХ ПРОГРАММ ЗА  четвертый квартал 2011 года</t>
  </si>
  <si>
    <t>за 4 кв.</t>
  </si>
  <si>
    <t xml:space="preserve">В рамках данной программы из республиканского бюджета предусмотрено на основании Закона Республики Алтай "О республиканском  бюджете на 2011 год и на плановый  период 2011-2012 годы" № 80-РЗ  от 16.12.2011г.  предусмотрено  2106 т.р. За отчетный период  2011 года  финансирование и освоение с начала года составляет 2106 т.р.,  что составляет 100% к финансированию и к лимиту. В рамках реализации данной программы проведены следующие мероприятия за четвертый квартал т.г.:
Подготовка и издание древнетюркской, уйгурской, ойротской литературы- духовных памятников алтайской словесности; Формирование литературного и архивного фонда рукописей алтайских писателей;Создание электронной базы данных сказительного искусства;
Создание памятника А.Г.Калкину в г.Горно-Алтайске: эскизный проект- форэскиз, эскизная модель (архитектурная и скульптурная часть).
</t>
  </si>
  <si>
    <t>За период с начала года финансирование и освоение составляет  940 т.р. Средства направлены в 4 кв. 2011 г. на проведение Фестиваля культур народов Республики Алтай "Мы - народ России"</t>
  </si>
  <si>
    <t>В рамках данной программы из республиканского бюджета предусмотрено 250,00 тыс. руб. на основании Закона Республики Алтай "О республиканском  бюджете на 2011 год и на плановый  период 2012-2013 годы" №80-РЗ от 16.12. 2011 года из республиканского бюджета предусмотрено 250,00 тыс. руб.   С начала года профинансировано и освоено 250 тыс. руб. в VI квартале 2011года организована работа над переводом пьесы "Тургак" М.Л.Кулунакова; Перевод трагедии "Письмо с Каганата" А.Адарова.</t>
  </si>
  <si>
    <r>
      <t xml:space="preserve">В рамках данной программы из республиканского бюджета предусмотрено на основании Закона Республики Алтай "О республиканском  бюджете на 2010 год и на плановый  период 2011-2012 годы" №80-РЗ от 16.12.2011 года. За отчетный период финансирование составляет с начала года 700 т.р. за четвертый  квартал 2011 года 109,20 т.р., что составляет 100% к лимиту ( задержка освоения финансовых средств происходит в связи  с переходом на новые формы органов сферы культуры), освоение с начала года составляет 700 т.р., за четвертый  квартал освоение 248,4 т.р., что составляет 100% к финансированию. Мероприятия:  Проведение энергетического обследования и составления энергетического паспорта </t>
    </r>
    <r>
      <rPr>
        <sz val="8"/>
        <color indexed="10"/>
        <rFont val="Arial"/>
        <family val="2"/>
      </rPr>
      <t>на __4_ учреждениях культуры (_66,7_%) от подведомственных учреждений). Завершен энергоаудит .</t>
    </r>
  </si>
  <si>
    <r>
      <t>За отчетный период реализованы: мероприятия, посвященные 20-летию Республики Алтай, 255-летию добровольного вхождения алтайского народа в состав России (производство и изготовление рекламных роликов, брошюр, информационных блоков);Создание электронной библиотеки РА для предоставления широкому кругу пользователей свободного доступа к уникальным изданиям и обеспечения их сохранности, осуществлен перевод в электронный вид 200 изданий в объеме 18000 страниц; Созданы страховые копии (микрофильмы) на республиканские газеты "Ойротский край"(1938-1945),"Кызыл-Ойрот"(1934-1939гг); проведена работа по созданию "Регионального свода книжных памятников Республики Алтай"; В рамках проекта "Модельные сельские библиотеки"- оснащена библиотека с.Ело Онгудайского р-на компьютерной техникой; В рамках р</t>
    </r>
    <r>
      <rPr>
        <sz val="8"/>
        <color indexed="10"/>
        <rFont val="Arial"/>
        <family val="2"/>
      </rPr>
      <t xml:space="preserve">азвития и сохранения  музейного фонда обеспечена охрана  музейных экспонатов, т.к. фонды  были эвакуированы в здание бывшего кинотеатра "Голубой Алтай".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</si>
</sst>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#,##0.0"/>
    <numFmt numFmtId="172" formatCode="0.000"/>
    <numFmt numFmtId="173" formatCode="0.000000"/>
    <numFmt numFmtId="174" formatCode="0.00000"/>
    <numFmt numFmtId="175" formatCode="0.0"/>
  </numFmts>
  <fonts count="49">
    <font>
      <sz val="10"/>
      <name val="Arial Cyr"/>
      <family val="0"/>
    </font>
    <font>
      <b/>
      <sz val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/>
      <protection/>
    </xf>
    <xf numFmtId="4" fontId="5" fillId="0" borderId="10" xfId="0" applyNumberFormat="1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0" xfId="0" applyFont="1" applyFill="1" applyBorder="1" applyAlignment="1" applyProtection="1">
      <alignment horizontal="left" vertical="top" wrapText="1"/>
      <protection/>
    </xf>
    <xf numFmtId="4" fontId="0" fillId="0" borderId="10" xfId="0" applyNumberForma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4" fontId="0" fillId="0" borderId="10" xfId="0" applyNumberForma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right" vertical="top" wrapText="1"/>
      <protection/>
    </xf>
    <xf numFmtId="4" fontId="7" fillId="0" borderId="10" xfId="0" applyNumberFormat="1" applyFont="1" applyFill="1" applyBorder="1" applyAlignment="1" applyProtection="1">
      <alignment horizontal="right" vertical="top" wrapText="1"/>
      <protection/>
    </xf>
    <xf numFmtId="0" fontId="8" fillId="0" borderId="10" xfId="0" applyFont="1" applyFill="1" applyBorder="1" applyAlignment="1" applyProtection="1">
      <alignment horizontal="left" vertical="top" wrapText="1"/>
      <protection/>
    </xf>
    <xf numFmtId="4" fontId="7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10" xfId="0" applyNumberFormat="1" applyFill="1" applyBorder="1" applyAlignment="1">
      <alignment/>
    </xf>
    <xf numFmtId="4" fontId="8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10" xfId="0" applyNumberFormat="1" applyFill="1" applyBorder="1" applyAlignment="1" applyProtection="1">
      <alignment/>
      <protection locked="0"/>
    </xf>
    <xf numFmtId="4" fontId="9" fillId="0" borderId="10" xfId="0" applyNumberFormat="1" applyFont="1" applyFill="1" applyBorder="1" applyAlignment="1" applyProtection="1">
      <alignment/>
      <protection/>
    </xf>
    <xf numFmtId="4" fontId="6" fillId="0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 horizontal="center" wrapText="1"/>
      <protection locked="0"/>
    </xf>
    <xf numFmtId="4" fontId="0" fillId="0" borderId="0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Alignment="1">
      <alignment wrapText="1"/>
    </xf>
    <xf numFmtId="0" fontId="0" fillId="0" borderId="10" xfId="0" applyFill="1" applyBorder="1" applyAlignment="1">
      <alignment horizontal="center"/>
    </xf>
    <xf numFmtId="0" fontId="4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7" fillId="0" borderId="10" xfId="0" applyFont="1" applyBorder="1" applyAlignment="1" applyProtection="1">
      <alignment horizontal="righ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4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 horizontal="center" vertical="center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4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Alignment="1">
      <alignment horizontal="right"/>
    </xf>
    <xf numFmtId="0" fontId="0" fillId="35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12" xfId="0" applyFont="1" applyFill="1" applyBorder="1" applyAlignment="1" applyProtection="1">
      <alignment horizontal="justify" vertical="top" wrapText="1"/>
      <protection locked="0"/>
    </xf>
    <xf numFmtId="0" fontId="4" fillId="0" borderId="13" xfId="0" applyFont="1" applyFill="1" applyBorder="1" applyAlignment="1" applyProtection="1">
      <alignment horizontal="justify" vertical="top" wrapText="1"/>
      <protection locked="0"/>
    </xf>
    <xf numFmtId="0" fontId="4" fillId="0" borderId="14" xfId="0" applyFont="1" applyFill="1" applyBorder="1" applyAlignment="1" applyProtection="1">
      <alignment horizontal="justify" vertical="top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 wrapText="1"/>
    </xf>
    <xf numFmtId="4" fontId="5" fillId="0" borderId="15" xfId="0" applyNumberFormat="1" applyFont="1" applyFill="1" applyBorder="1" applyAlignment="1">
      <alignment horizontal="center" wrapText="1"/>
    </xf>
    <xf numFmtId="4" fontId="0" fillId="0" borderId="16" xfId="0" applyNumberFormat="1" applyFill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" fontId="5" fillId="0" borderId="17" xfId="0" applyNumberFormat="1" applyFon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center" wrapText="1"/>
    </xf>
    <xf numFmtId="4" fontId="0" fillId="0" borderId="20" xfId="0" applyNumberForma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distributed" wrapText="1"/>
      <protection locked="0"/>
    </xf>
    <xf numFmtId="0" fontId="12" fillId="0" borderId="15" xfId="0" applyFont="1" applyFill="1" applyBorder="1" applyAlignment="1" applyProtection="1">
      <alignment horizontal="center" vertical="distributed" wrapText="1"/>
      <protection locked="0"/>
    </xf>
    <xf numFmtId="0" fontId="12" fillId="0" borderId="16" xfId="0" applyFont="1" applyFill="1" applyBorder="1" applyAlignment="1" applyProtection="1">
      <alignment horizontal="center" vertical="distributed" wrapText="1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justify" vertical="top" wrapText="1"/>
      <protection locked="0"/>
    </xf>
    <xf numFmtId="0" fontId="13" fillId="0" borderId="13" xfId="0" applyFont="1" applyFill="1" applyBorder="1" applyAlignment="1" applyProtection="1">
      <alignment horizontal="justify" vertical="top" wrapText="1"/>
      <protection locked="0"/>
    </xf>
    <xf numFmtId="0" fontId="13" fillId="0" borderId="14" xfId="0" applyFont="1" applyFill="1" applyBorder="1" applyAlignment="1" applyProtection="1">
      <alignment horizontal="justify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center" vertical="top" wrapText="1"/>
      <protection locked="0"/>
    </xf>
    <xf numFmtId="0" fontId="4" fillId="0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" fontId="0" fillId="0" borderId="19" xfId="0" applyNumberForma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3"/>
  <sheetViews>
    <sheetView tabSelected="1" zoomScaleSheetLayoutView="100" zoomScalePageLayoutView="0" workbookViewId="0" topLeftCell="A7">
      <pane xSplit="2" ySplit="4" topLeftCell="E202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J202" sqref="J202:J213"/>
    </sheetView>
  </sheetViews>
  <sheetFormatPr defaultColWidth="9.00390625" defaultRowHeight="12.75"/>
  <cols>
    <col min="1" max="1" width="23.00390625" style="1" customWidth="1"/>
    <col min="2" max="2" width="12.25390625" style="2" hidden="1" customWidth="1"/>
    <col min="3" max="3" width="11.75390625" style="2" customWidth="1"/>
    <col min="4" max="4" width="10.125" style="2" customWidth="1"/>
    <col min="5" max="5" width="11.75390625" style="2" customWidth="1"/>
    <col min="6" max="6" width="10.00390625" style="2" customWidth="1"/>
    <col min="7" max="7" width="10.125" style="2" customWidth="1"/>
    <col min="8" max="8" width="12.00390625" style="2" customWidth="1"/>
    <col min="9" max="9" width="9.75390625" style="2" customWidth="1"/>
    <col min="10" max="10" width="55.375" style="27" customWidth="1"/>
    <col min="11" max="16384" width="9.125" style="1" customWidth="1"/>
  </cols>
  <sheetData>
    <row r="2" spans="1:10" ht="15.75">
      <c r="A2" s="81" t="s">
        <v>43</v>
      </c>
      <c r="B2" s="81"/>
      <c r="C2" s="81"/>
      <c r="D2" s="81"/>
      <c r="E2" s="81"/>
      <c r="F2" s="81"/>
      <c r="G2" s="81"/>
      <c r="H2" s="81"/>
      <c r="I2" s="81"/>
      <c r="J2" s="81"/>
    </row>
    <row r="4" ht="12.75">
      <c r="J4" s="37" t="s">
        <v>3</v>
      </c>
    </row>
    <row r="5" spans="1:10" ht="15.75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0" ht="14.25" customHeight="1">
      <c r="A6" s="81" t="s">
        <v>6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5.75">
      <c r="A7" s="82" t="s">
        <v>7</v>
      </c>
      <c r="B7" s="82"/>
      <c r="C7" s="82"/>
      <c r="D7" s="82"/>
      <c r="E7" s="82"/>
      <c r="F7" s="82"/>
      <c r="G7" s="82"/>
      <c r="H7" s="82"/>
      <c r="I7" s="82"/>
      <c r="J7" s="82"/>
    </row>
    <row r="8" ht="12.75">
      <c r="J8" s="4" t="s">
        <v>21</v>
      </c>
    </row>
    <row r="9" spans="1:10" ht="12.75">
      <c r="A9" s="45" t="s">
        <v>22</v>
      </c>
      <c r="B9" s="47" t="s">
        <v>20</v>
      </c>
      <c r="C9" s="47" t="s">
        <v>39</v>
      </c>
      <c r="D9" s="62" t="s">
        <v>24</v>
      </c>
      <c r="E9" s="63"/>
      <c r="F9" s="64"/>
      <c r="G9" s="54" t="s">
        <v>25</v>
      </c>
      <c r="H9" s="83"/>
      <c r="I9" s="84"/>
      <c r="J9" s="57" t="s">
        <v>26</v>
      </c>
    </row>
    <row r="10" spans="1:10" ht="45">
      <c r="A10" s="85"/>
      <c r="B10" s="48"/>
      <c r="C10" s="61"/>
      <c r="D10" s="5" t="s">
        <v>44</v>
      </c>
      <c r="E10" s="5" t="s">
        <v>40</v>
      </c>
      <c r="F10" s="5" t="s">
        <v>31</v>
      </c>
      <c r="G10" s="5" t="s">
        <v>44</v>
      </c>
      <c r="H10" s="5" t="s">
        <v>40</v>
      </c>
      <c r="I10" s="5" t="s">
        <v>32</v>
      </c>
      <c r="J10" s="58"/>
    </row>
    <row r="11" spans="1:10" s="9" customFormat="1" ht="12.75">
      <c r="A11" s="6">
        <v>1</v>
      </c>
      <c r="B11" s="6">
        <v>2</v>
      </c>
      <c r="C11" s="6">
        <v>2</v>
      </c>
      <c r="D11" s="6">
        <v>3</v>
      </c>
      <c r="E11" s="6">
        <v>4</v>
      </c>
      <c r="F11" s="6">
        <v>5</v>
      </c>
      <c r="G11" s="7">
        <v>6</v>
      </c>
      <c r="H11" s="6">
        <v>7</v>
      </c>
      <c r="I11" s="6">
        <v>8</v>
      </c>
      <c r="J11" s="8">
        <v>9</v>
      </c>
    </row>
    <row r="12" spans="1:10" s="38" customFormat="1" ht="15.75">
      <c r="A12" s="69" t="s">
        <v>9</v>
      </c>
      <c r="B12" s="70"/>
      <c r="C12" s="70"/>
      <c r="D12" s="70"/>
      <c r="E12" s="70"/>
      <c r="F12" s="70"/>
      <c r="G12" s="70"/>
      <c r="H12" s="70"/>
      <c r="I12" s="70"/>
      <c r="J12" s="71"/>
    </row>
    <row r="13" spans="1:10" ht="34.5" customHeight="1">
      <c r="A13" s="66" t="s">
        <v>37</v>
      </c>
      <c r="B13" s="67"/>
      <c r="C13" s="67"/>
      <c r="D13" s="67"/>
      <c r="E13" s="67"/>
      <c r="F13" s="67"/>
      <c r="G13" s="67"/>
      <c r="H13" s="67"/>
      <c r="I13" s="67"/>
      <c r="J13" s="68"/>
    </row>
    <row r="14" spans="1:10" ht="25.5">
      <c r="A14" s="10" t="s">
        <v>10</v>
      </c>
      <c r="B14" s="11">
        <f>B16+B17+B18+B19</f>
        <v>192</v>
      </c>
      <c r="C14" s="11">
        <f>C16+C17+C18+C19</f>
        <v>2106</v>
      </c>
      <c r="D14" s="11">
        <f>D16+D17+D18+D19</f>
        <v>752</v>
      </c>
      <c r="E14" s="11">
        <f>E16+E17+E18+E19</f>
        <v>2106</v>
      </c>
      <c r="F14" s="12">
        <f aca="true" t="shared" si="0" ref="F14:F38">IF(OR(C14=0,ISBLANK(С11))," ",E14/C14*100)</f>
        <v>100</v>
      </c>
      <c r="G14" s="11">
        <f>G21+G27+G33</f>
        <v>752</v>
      </c>
      <c r="H14" s="11">
        <f>H21+H27+H33</f>
        <v>2106</v>
      </c>
      <c r="I14" s="13">
        <f aca="true" t="shared" si="1" ref="I14:I38">IF(OR(E14=0,ISBLANK(E14))," ",H14/E14*100)</f>
        <v>100</v>
      </c>
      <c r="J14" s="40" t="s">
        <v>45</v>
      </c>
    </row>
    <row r="15" spans="1:10" ht="12.75">
      <c r="A15" s="14" t="s">
        <v>11</v>
      </c>
      <c r="B15" s="15"/>
      <c r="C15" s="11"/>
      <c r="D15" s="11"/>
      <c r="E15" s="11"/>
      <c r="F15" s="12" t="str">
        <f t="shared" si="0"/>
        <v> </v>
      </c>
      <c r="G15" s="11"/>
      <c r="H15" s="11"/>
      <c r="I15" s="13" t="str">
        <f t="shared" si="1"/>
        <v> </v>
      </c>
      <c r="J15" s="41"/>
    </row>
    <row r="16" spans="1:10" ht="12.75">
      <c r="A16" s="16" t="s">
        <v>12</v>
      </c>
      <c r="B16" s="11">
        <f aca="true" t="shared" si="2" ref="B16:E19">B23+B29+B35</f>
        <v>0</v>
      </c>
      <c r="C16" s="11">
        <f t="shared" si="2"/>
        <v>0</v>
      </c>
      <c r="D16" s="11">
        <f t="shared" si="2"/>
        <v>0</v>
      </c>
      <c r="E16" s="11">
        <f t="shared" si="2"/>
        <v>0</v>
      </c>
      <c r="F16" s="12" t="str">
        <f t="shared" si="0"/>
        <v> </v>
      </c>
      <c r="G16" s="11">
        <f>G23+G29+G35</f>
        <v>0</v>
      </c>
      <c r="H16" s="11">
        <f>H23+H29+H35</f>
        <v>0</v>
      </c>
      <c r="I16" s="13" t="str">
        <f t="shared" si="1"/>
        <v> </v>
      </c>
      <c r="J16" s="41"/>
    </row>
    <row r="17" spans="1:10" ht="12.75">
      <c r="A17" s="16" t="s">
        <v>13</v>
      </c>
      <c r="B17" s="11">
        <f t="shared" si="2"/>
        <v>192</v>
      </c>
      <c r="C17" s="11">
        <f t="shared" si="2"/>
        <v>2106</v>
      </c>
      <c r="D17" s="11">
        <f aca="true" t="shared" si="3" ref="D17:E19">D24+D30+D36</f>
        <v>752</v>
      </c>
      <c r="E17" s="11">
        <f t="shared" si="3"/>
        <v>2106</v>
      </c>
      <c r="F17" s="12">
        <f t="shared" si="0"/>
        <v>100</v>
      </c>
      <c r="G17" s="11">
        <f aca="true" t="shared" si="4" ref="G17:H19">G24+G30+G36</f>
        <v>752</v>
      </c>
      <c r="H17" s="11">
        <f t="shared" si="4"/>
        <v>2106</v>
      </c>
      <c r="I17" s="13">
        <f t="shared" si="1"/>
        <v>100</v>
      </c>
      <c r="J17" s="41"/>
    </row>
    <row r="18" spans="1:10" ht="12.75">
      <c r="A18" s="16" t="s">
        <v>14</v>
      </c>
      <c r="B18" s="11">
        <f t="shared" si="2"/>
        <v>0</v>
      </c>
      <c r="C18" s="11">
        <f t="shared" si="2"/>
        <v>0</v>
      </c>
      <c r="D18" s="11">
        <f t="shared" si="3"/>
        <v>0</v>
      </c>
      <c r="E18" s="11">
        <f t="shared" si="3"/>
        <v>0</v>
      </c>
      <c r="F18" s="12" t="str">
        <f t="shared" si="0"/>
        <v> </v>
      </c>
      <c r="G18" s="11">
        <f t="shared" si="4"/>
        <v>0</v>
      </c>
      <c r="H18" s="11">
        <f t="shared" si="4"/>
        <v>0</v>
      </c>
      <c r="I18" s="13" t="str">
        <f t="shared" si="1"/>
        <v> </v>
      </c>
      <c r="J18" s="41"/>
    </row>
    <row r="19" spans="1:10" ht="12.75">
      <c r="A19" s="16" t="s">
        <v>15</v>
      </c>
      <c r="B19" s="11">
        <f t="shared" si="2"/>
        <v>0</v>
      </c>
      <c r="C19" s="11">
        <f t="shared" si="2"/>
        <v>0</v>
      </c>
      <c r="D19" s="11">
        <f t="shared" si="3"/>
        <v>0</v>
      </c>
      <c r="E19" s="11">
        <f t="shared" si="3"/>
        <v>0</v>
      </c>
      <c r="F19" s="12" t="str">
        <f t="shared" si="0"/>
        <v> </v>
      </c>
      <c r="G19" s="11">
        <f t="shared" si="4"/>
        <v>0</v>
      </c>
      <c r="H19" s="11">
        <f t="shared" si="4"/>
        <v>0</v>
      </c>
      <c r="I19" s="13" t="str">
        <f t="shared" si="1"/>
        <v> </v>
      </c>
      <c r="J19" s="41"/>
    </row>
    <row r="20" spans="1:10" ht="12.75">
      <c r="A20" s="14" t="s">
        <v>16</v>
      </c>
      <c r="B20" s="15"/>
      <c r="C20" s="11"/>
      <c r="D20" s="11"/>
      <c r="E20" s="11"/>
      <c r="F20" s="12" t="str">
        <f t="shared" si="0"/>
        <v> </v>
      </c>
      <c r="G20" s="11"/>
      <c r="H20" s="11"/>
      <c r="I20" s="13" t="str">
        <f t="shared" si="1"/>
        <v> </v>
      </c>
      <c r="J20" s="41"/>
    </row>
    <row r="21" spans="1:10" ht="12.75">
      <c r="A21" s="10" t="s">
        <v>17</v>
      </c>
      <c r="B21" s="17"/>
      <c r="C21" s="11">
        <f>C23+C24+C25+C26</f>
        <v>0</v>
      </c>
      <c r="D21" s="11">
        <f>D23+D24+D25+D26</f>
        <v>0</v>
      </c>
      <c r="E21" s="11">
        <f>E23+E24+E25+E26</f>
        <v>0</v>
      </c>
      <c r="F21" s="12" t="str">
        <f t="shared" si="0"/>
        <v> </v>
      </c>
      <c r="G21" s="11">
        <f>G23+G24+G25+G26</f>
        <v>0</v>
      </c>
      <c r="H21" s="11">
        <f>H23+H24+H25+H26</f>
        <v>0</v>
      </c>
      <c r="I21" s="13" t="str">
        <f t="shared" si="1"/>
        <v> </v>
      </c>
      <c r="J21" s="41"/>
    </row>
    <row r="22" spans="1:10" ht="12.75">
      <c r="A22" s="14" t="s">
        <v>11</v>
      </c>
      <c r="B22" s="15"/>
      <c r="C22" s="18"/>
      <c r="D22" s="18"/>
      <c r="E22" s="18"/>
      <c r="F22" s="12" t="str">
        <f t="shared" si="0"/>
        <v> </v>
      </c>
      <c r="G22" s="11"/>
      <c r="H22" s="18"/>
      <c r="I22" s="13" t="str">
        <f t="shared" si="1"/>
        <v> </v>
      </c>
      <c r="J22" s="41"/>
    </row>
    <row r="23" spans="1:10" ht="12.75">
      <c r="A23" s="16" t="s">
        <v>12</v>
      </c>
      <c r="B23" s="19"/>
      <c r="C23" s="20"/>
      <c r="D23" s="20"/>
      <c r="E23" s="20"/>
      <c r="F23" s="12" t="str">
        <f t="shared" si="0"/>
        <v> </v>
      </c>
      <c r="G23" s="20"/>
      <c r="H23" s="20"/>
      <c r="I23" s="13" t="str">
        <f t="shared" si="1"/>
        <v> </v>
      </c>
      <c r="J23" s="41"/>
    </row>
    <row r="24" spans="1:10" ht="12.75">
      <c r="A24" s="16" t="s">
        <v>13</v>
      </c>
      <c r="B24" s="19"/>
      <c r="C24" s="20"/>
      <c r="D24" s="20"/>
      <c r="E24" s="20"/>
      <c r="F24" s="12" t="str">
        <f t="shared" si="0"/>
        <v> </v>
      </c>
      <c r="G24" s="20"/>
      <c r="H24" s="20"/>
      <c r="I24" s="13" t="str">
        <f t="shared" si="1"/>
        <v> </v>
      </c>
      <c r="J24" s="41"/>
    </row>
    <row r="25" spans="1:10" ht="12.75">
      <c r="A25" s="16" t="s">
        <v>14</v>
      </c>
      <c r="B25" s="19"/>
      <c r="C25" s="20"/>
      <c r="D25" s="20"/>
      <c r="E25" s="20"/>
      <c r="F25" s="12" t="str">
        <f t="shared" si="0"/>
        <v> </v>
      </c>
      <c r="G25" s="20"/>
      <c r="H25" s="20"/>
      <c r="I25" s="13" t="str">
        <f t="shared" si="1"/>
        <v> </v>
      </c>
      <c r="J25" s="41"/>
    </row>
    <row r="26" spans="1:10" ht="12.75">
      <c r="A26" s="16" t="s">
        <v>15</v>
      </c>
      <c r="B26" s="19"/>
      <c r="C26" s="20"/>
      <c r="D26" s="20"/>
      <c r="E26" s="20"/>
      <c r="F26" s="12" t="str">
        <f t="shared" si="0"/>
        <v> </v>
      </c>
      <c r="G26" s="20"/>
      <c r="H26" s="20"/>
      <c r="I26" s="13" t="str">
        <f t="shared" si="1"/>
        <v> </v>
      </c>
      <c r="J26" s="41"/>
    </row>
    <row r="27" spans="1:10" ht="12.75">
      <c r="A27" s="10" t="s">
        <v>18</v>
      </c>
      <c r="B27" s="17"/>
      <c r="C27" s="11">
        <f>C29+C30+C31+C32</f>
        <v>0</v>
      </c>
      <c r="D27" s="11">
        <f>D29+D30+D31+D32</f>
        <v>0</v>
      </c>
      <c r="E27" s="11">
        <f>E29+E30+E31+E32</f>
        <v>0</v>
      </c>
      <c r="F27" s="12" t="str">
        <f t="shared" si="0"/>
        <v> </v>
      </c>
      <c r="G27" s="11">
        <f>G29+G30+G31+G32</f>
        <v>0</v>
      </c>
      <c r="H27" s="11">
        <f>H29+H30+H31+H32</f>
        <v>0</v>
      </c>
      <c r="I27" s="13" t="str">
        <f t="shared" si="1"/>
        <v> </v>
      </c>
      <c r="J27" s="41"/>
    </row>
    <row r="28" spans="1:10" ht="12.75">
      <c r="A28" s="14" t="s">
        <v>11</v>
      </c>
      <c r="B28" s="15"/>
      <c r="C28" s="18"/>
      <c r="D28" s="18"/>
      <c r="E28" s="18"/>
      <c r="F28" s="12" t="str">
        <f t="shared" si="0"/>
        <v> </v>
      </c>
      <c r="G28" s="11"/>
      <c r="H28" s="18"/>
      <c r="I28" s="13" t="str">
        <f t="shared" si="1"/>
        <v> </v>
      </c>
      <c r="J28" s="41"/>
    </row>
    <row r="29" spans="1:10" ht="12.75">
      <c r="A29" s="16" t="s">
        <v>12</v>
      </c>
      <c r="B29" s="19"/>
      <c r="C29" s="20"/>
      <c r="D29" s="20"/>
      <c r="E29" s="20"/>
      <c r="F29" s="12" t="str">
        <f t="shared" si="0"/>
        <v> </v>
      </c>
      <c r="G29" s="20"/>
      <c r="H29" s="20"/>
      <c r="I29" s="13" t="str">
        <f t="shared" si="1"/>
        <v> </v>
      </c>
      <c r="J29" s="41"/>
    </row>
    <row r="30" spans="1:10" ht="12.75">
      <c r="A30" s="16" t="s">
        <v>13</v>
      </c>
      <c r="B30" s="19"/>
      <c r="C30" s="20"/>
      <c r="D30" s="20"/>
      <c r="E30" s="20"/>
      <c r="F30" s="12" t="str">
        <f t="shared" si="0"/>
        <v> </v>
      </c>
      <c r="G30" s="20"/>
      <c r="H30" s="20"/>
      <c r="I30" s="13" t="str">
        <f t="shared" si="1"/>
        <v> </v>
      </c>
      <c r="J30" s="41"/>
    </row>
    <row r="31" spans="1:10" ht="12.75">
      <c r="A31" s="16" t="s">
        <v>14</v>
      </c>
      <c r="B31" s="19"/>
      <c r="C31" s="20"/>
      <c r="D31" s="20"/>
      <c r="E31" s="20"/>
      <c r="F31" s="12" t="str">
        <f t="shared" si="0"/>
        <v> </v>
      </c>
      <c r="G31" s="20"/>
      <c r="H31" s="20"/>
      <c r="I31" s="13" t="str">
        <f t="shared" si="1"/>
        <v> </v>
      </c>
      <c r="J31" s="41"/>
    </row>
    <row r="32" spans="1:10" ht="12.75">
      <c r="A32" s="16" t="s">
        <v>15</v>
      </c>
      <c r="B32" s="19"/>
      <c r="C32" s="20"/>
      <c r="D32" s="20"/>
      <c r="E32" s="20"/>
      <c r="F32" s="12" t="str">
        <f t="shared" si="0"/>
        <v> </v>
      </c>
      <c r="G32" s="20"/>
      <c r="H32" s="20"/>
      <c r="I32" s="13" t="str">
        <f t="shared" si="1"/>
        <v> </v>
      </c>
      <c r="J32" s="41"/>
    </row>
    <row r="33" spans="1:10" ht="12.75">
      <c r="A33" s="10" t="s">
        <v>19</v>
      </c>
      <c r="B33" s="11">
        <f>B35+B36+B37+B38</f>
        <v>192</v>
      </c>
      <c r="C33" s="11">
        <f>C35+C36+C37+C38</f>
        <v>2106</v>
      </c>
      <c r="D33" s="11">
        <f>D35+D36+D37+D38</f>
        <v>752</v>
      </c>
      <c r="E33" s="11">
        <f>E35+E36+E37+E38</f>
        <v>2106</v>
      </c>
      <c r="F33" s="12">
        <f t="shared" si="0"/>
        <v>100</v>
      </c>
      <c r="G33" s="11">
        <f>G35+G36+G37+G38</f>
        <v>752</v>
      </c>
      <c r="H33" s="11">
        <f>H35+H36+H37+H38</f>
        <v>2106</v>
      </c>
      <c r="I33" s="13">
        <f t="shared" si="1"/>
        <v>100</v>
      </c>
      <c r="J33" s="41"/>
    </row>
    <row r="34" spans="1:10" ht="12.75">
      <c r="A34" s="14" t="s">
        <v>11</v>
      </c>
      <c r="B34" s="15"/>
      <c r="C34" s="18"/>
      <c r="D34" s="18"/>
      <c r="E34" s="18"/>
      <c r="F34" s="12" t="str">
        <f t="shared" si="0"/>
        <v> </v>
      </c>
      <c r="G34" s="11"/>
      <c r="H34" s="18"/>
      <c r="I34" s="13" t="str">
        <f t="shared" si="1"/>
        <v> </v>
      </c>
      <c r="J34" s="41"/>
    </row>
    <row r="35" spans="1:10" ht="12.75">
      <c r="A35" s="16" t="s">
        <v>12</v>
      </c>
      <c r="B35" s="19"/>
      <c r="C35" s="20"/>
      <c r="D35" s="20"/>
      <c r="E35" s="20"/>
      <c r="F35" s="12" t="str">
        <f t="shared" si="0"/>
        <v> </v>
      </c>
      <c r="G35" s="20"/>
      <c r="H35" s="20"/>
      <c r="I35" s="13" t="str">
        <f t="shared" si="1"/>
        <v> </v>
      </c>
      <c r="J35" s="41"/>
    </row>
    <row r="36" spans="1:10" ht="12.75">
      <c r="A36" s="16" t="s">
        <v>13</v>
      </c>
      <c r="B36" s="19">
        <v>192</v>
      </c>
      <c r="C36" s="20">
        <v>2106</v>
      </c>
      <c r="D36" s="20">
        <v>752</v>
      </c>
      <c r="E36" s="20">
        <v>2106</v>
      </c>
      <c r="F36" s="12">
        <f t="shared" si="0"/>
        <v>100</v>
      </c>
      <c r="G36" s="20">
        <v>752</v>
      </c>
      <c r="H36" s="20">
        <v>2106</v>
      </c>
      <c r="I36" s="13">
        <f t="shared" si="1"/>
        <v>100</v>
      </c>
      <c r="J36" s="41"/>
    </row>
    <row r="37" spans="1:10" ht="12.75">
      <c r="A37" s="16" t="s">
        <v>14</v>
      </c>
      <c r="B37" s="19"/>
      <c r="C37" s="20"/>
      <c r="D37" s="20"/>
      <c r="E37" s="20"/>
      <c r="F37" s="12" t="str">
        <f t="shared" si="0"/>
        <v> </v>
      </c>
      <c r="G37" s="20"/>
      <c r="H37" s="20"/>
      <c r="I37" s="13" t="str">
        <f t="shared" si="1"/>
        <v> </v>
      </c>
      <c r="J37" s="41"/>
    </row>
    <row r="38" spans="1:10" ht="12.75">
      <c r="A38" s="16" t="s">
        <v>15</v>
      </c>
      <c r="B38" s="19"/>
      <c r="C38" s="20"/>
      <c r="D38" s="20"/>
      <c r="E38" s="20"/>
      <c r="F38" s="12" t="str">
        <f t="shared" si="0"/>
        <v> </v>
      </c>
      <c r="G38" s="20"/>
      <c r="H38" s="20"/>
      <c r="I38" s="13" t="str">
        <f t="shared" si="1"/>
        <v> </v>
      </c>
      <c r="J38" s="42"/>
    </row>
    <row r="39" spans="1:10" ht="32.25" customHeight="1">
      <c r="A39" s="59" t="s">
        <v>2</v>
      </c>
      <c r="B39" s="59"/>
      <c r="C39" s="60"/>
      <c r="D39" s="60"/>
      <c r="E39" s="60"/>
      <c r="F39" s="60"/>
      <c r="G39" s="60"/>
      <c r="H39" s="60"/>
      <c r="I39" s="60"/>
      <c r="J39" s="60"/>
    </row>
    <row r="40" spans="1:10" ht="25.5">
      <c r="A40" s="10" t="s">
        <v>10</v>
      </c>
      <c r="B40" s="11">
        <f>B42+B43+B44+B45</f>
        <v>0</v>
      </c>
      <c r="C40" s="11">
        <f>C42+C43+C44+C45</f>
        <v>940</v>
      </c>
      <c r="D40" s="11">
        <f>D42+D43+D44+D45</f>
        <v>170.53</v>
      </c>
      <c r="E40" s="11">
        <f>E42+E43+E44+E45</f>
        <v>940</v>
      </c>
      <c r="F40" s="12">
        <f aca="true" t="shared" si="5" ref="F40:F51">IF(OR(C40=0,ISBLANK(С11))," ",E40/C40*100)</f>
        <v>100</v>
      </c>
      <c r="G40" s="11">
        <f>G47+G53+G59</f>
        <v>170.53</v>
      </c>
      <c r="H40" s="11">
        <f>H47+H53+H59</f>
        <v>940</v>
      </c>
      <c r="I40" s="13">
        <f aca="true" t="shared" si="6" ref="I40:I64">IF(OR(E40=0,ISBLANK(E40))," ",H40/E40*100)</f>
        <v>100</v>
      </c>
      <c r="J40" s="40" t="s">
        <v>46</v>
      </c>
    </row>
    <row r="41" spans="1:10" ht="12.75">
      <c r="A41" s="14" t="s">
        <v>11</v>
      </c>
      <c r="B41" s="15"/>
      <c r="C41" s="11"/>
      <c r="D41" s="11"/>
      <c r="E41" s="11"/>
      <c r="F41" s="12" t="str">
        <f t="shared" si="5"/>
        <v> </v>
      </c>
      <c r="G41" s="11"/>
      <c r="H41" s="11"/>
      <c r="I41" s="13" t="str">
        <f t="shared" si="6"/>
        <v> </v>
      </c>
      <c r="J41" s="41"/>
    </row>
    <row r="42" spans="1:10" ht="15.75" customHeight="1">
      <c r="A42" s="16" t="s">
        <v>12</v>
      </c>
      <c r="B42" s="11">
        <f aca="true" t="shared" si="7" ref="B42:E45">B49+B55+B61</f>
        <v>0</v>
      </c>
      <c r="C42" s="11">
        <f t="shared" si="7"/>
        <v>0</v>
      </c>
      <c r="D42" s="11">
        <f t="shared" si="7"/>
        <v>0</v>
      </c>
      <c r="E42" s="11">
        <f t="shared" si="7"/>
        <v>0</v>
      </c>
      <c r="F42" s="12" t="str">
        <f t="shared" si="5"/>
        <v> </v>
      </c>
      <c r="G42" s="11">
        <f aca="true" t="shared" si="8" ref="G42:H45">G49+G55+G61</f>
        <v>0</v>
      </c>
      <c r="H42" s="11">
        <f t="shared" si="8"/>
        <v>0</v>
      </c>
      <c r="I42" s="13" t="str">
        <f t="shared" si="6"/>
        <v> </v>
      </c>
      <c r="J42" s="41"/>
    </row>
    <row r="43" spans="1:10" ht="19.5" customHeight="1">
      <c r="A43" s="16" t="s">
        <v>13</v>
      </c>
      <c r="B43" s="11">
        <f t="shared" si="7"/>
        <v>0</v>
      </c>
      <c r="C43" s="11">
        <f t="shared" si="7"/>
        <v>940</v>
      </c>
      <c r="D43" s="11">
        <v>170.53</v>
      </c>
      <c r="E43" s="11">
        <v>940</v>
      </c>
      <c r="F43" s="12">
        <f t="shared" si="5"/>
        <v>100</v>
      </c>
      <c r="G43" s="11">
        <v>170.53</v>
      </c>
      <c r="H43" s="11">
        <v>940</v>
      </c>
      <c r="I43" s="13">
        <f>IF(OR(E43=0,ISBLANK(E43))," ",H43/E43*100)</f>
        <v>100</v>
      </c>
      <c r="J43" s="41"/>
    </row>
    <row r="44" spans="1:10" ht="12.75">
      <c r="A44" s="16" t="s">
        <v>14</v>
      </c>
      <c r="B44" s="11">
        <f t="shared" si="7"/>
        <v>0</v>
      </c>
      <c r="C44" s="11">
        <f t="shared" si="7"/>
        <v>0</v>
      </c>
      <c r="D44" s="11">
        <f t="shared" si="7"/>
        <v>0</v>
      </c>
      <c r="E44" s="11">
        <f t="shared" si="7"/>
        <v>0</v>
      </c>
      <c r="F44" s="12" t="str">
        <f t="shared" si="5"/>
        <v> </v>
      </c>
      <c r="G44" s="11">
        <f t="shared" si="8"/>
        <v>0</v>
      </c>
      <c r="H44" s="11">
        <f t="shared" si="8"/>
        <v>0</v>
      </c>
      <c r="I44" s="13" t="str">
        <f t="shared" si="6"/>
        <v> </v>
      </c>
      <c r="J44" s="41"/>
    </row>
    <row r="45" spans="1:10" ht="12.75">
      <c r="A45" s="16" t="s">
        <v>15</v>
      </c>
      <c r="B45" s="11">
        <f t="shared" si="7"/>
        <v>0</v>
      </c>
      <c r="C45" s="11">
        <f t="shared" si="7"/>
        <v>0</v>
      </c>
      <c r="D45" s="11">
        <f t="shared" si="7"/>
        <v>0</v>
      </c>
      <c r="E45" s="11">
        <f t="shared" si="7"/>
        <v>0</v>
      </c>
      <c r="F45" s="12" t="str">
        <f t="shared" si="5"/>
        <v> </v>
      </c>
      <c r="G45" s="11">
        <f t="shared" si="8"/>
        <v>0</v>
      </c>
      <c r="H45" s="11">
        <f t="shared" si="8"/>
        <v>0</v>
      </c>
      <c r="I45" s="13" t="str">
        <f t="shared" si="6"/>
        <v> </v>
      </c>
      <c r="J45" s="41"/>
    </row>
    <row r="46" spans="1:10" ht="12.75">
      <c r="A46" s="14" t="s">
        <v>16</v>
      </c>
      <c r="B46" s="15"/>
      <c r="C46" s="11"/>
      <c r="D46" s="11"/>
      <c r="E46" s="11"/>
      <c r="F46" s="12" t="str">
        <f t="shared" si="5"/>
        <v> </v>
      </c>
      <c r="G46" s="11"/>
      <c r="H46" s="11"/>
      <c r="I46" s="13" t="str">
        <f t="shared" si="6"/>
        <v> </v>
      </c>
      <c r="J46" s="41"/>
    </row>
    <row r="47" spans="1:10" ht="12.75">
      <c r="A47" s="10" t="s">
        <v>17</v>
      </c>
      <c r="B47" s="17"/>
      <c r="C47" s="11">
        <f>C49+C50+C51+C52</f>
        <v>0</v>
      </c>
      <c r="D47" s="11">
        <f>D49+D50+D51+D52</f>
        <v>0</v>
      </c>
      <c r="E47" s="11">
        <f>E49+E50+E51+E52</f>
        <v>0</v>
      </c>
      <c r="F47" s="12" t="str">
        <f t="shared" si="5"/>
        <v> </v>
      </c>
      <c r="G47" s="11">
        <f>G49+G50+G51+G52</f>
        <v>0</v>
      </c>
      <c r="H47" s="11">
        <f>H49+H50+H51+H52</f>
        <v>0</v>
      </c>
      <c r="I47" s="13" t="str">
        <f t="shared" si="6"/>
        <v> </v>
      </c>
      <c r="J47" s="41"/>
    </row>
    <row r="48" spans="1:10" ht="12.75">
      <c r="A48" s="14" t="s">
        <v>11</v>
      </c>
      <c r="B48" s="15"/>
      <c r="C48" s="18"/>
      <c r="D48" s="18"/>
      <c r="E48" s="18"/>
      <c r="F48" s="12" t="str">
        <f t="shared" si="5"/>
        <v> </v>
      </c>
      <c r="G48" s="11"/>
      <c r="H48" s="18"/>
      <c r="I48" s="13" t="str">
        <f t="shared" si="6"/>
        <v> </v>
      </c>
      <c r="J48" s="41"/>
    </row>
    <row r="49" spans="1:10" ht="12.75">
      <c r="A49" s="16" t="s">
        <v>12</v>
      </c>
      <c r="B49" s="19"/>
      <c r="C49" s="20"/>
      <c r="D49" s="20"/>
      <c r="E49" s="20"/>
      <c r="F49" s="12" t="str">
        <f t="shared" si="5"/>
        <v> </v>
      </c>
      <c r="G49" s="20"/>
      <c r="H49" s="20"/>
      <c r="I49" s="13" t="str">
        <f t="shared" si="6"/>
        <v> </v>
      </c>
      <c r="J49" s="41"/>
    </row>
    <row r="50" spans="1:10" ht="12.75">
      <c r="A50" s="16" t="s">
        <v>13</v>
      </c>
      <c r="B50" s="19"/>
      <c r="C50" s="20"/>
      <c r="D50" s="20"/>
      <c r="E50" s="20"/>
      <c r="F50" s="12" t="str">
        <f t="shared" si="5"/>
        <v> </v>
      </c>
      <c r="G50" s="20"/>
      <c r="H50" s="20"/>
      <c r="I50" s="13" t="str">
        <f t="shared" si="6"/>
        <v> </v>
      </c>
      <c r="J50" s="41"/>
    </row>
    <row r="51" spans="1:10" ht="12.75">
      <c r="A51" s="16" t="s">
        <v>14</v>
      </c>
      <c r="B51" s="19"/>
      <c r="C51" s="20"/>
      <c r="D51" s="20"/>
      <c r="E51" s="20"/>
      <c r="F51" s="12" t="str">
        <f t="shared" si="5"/>
        <v> </v>
      </c>
      <c r="G51" s="20"/>
      <c r="H51" s="20"/>
      <c r="I51" s="13" t="str">
        <f t="shared" si="6"/>
        <v> </v>
      </c>
      <c r="J51" s="41"/>
    </row>
    <row r="52" spans="1:10" ht="12.75">
      <c r="A52" s="16" t="s">
        <v>15</v>
      </c>
      <c r="B52" s="19"/>
      <c r="C52" s="20"/>
      <c r="D52" s="20"/>
      <c r="E52" s="20"/>
      <c r="F52" s="12" t="str">
        <f aca="true" t="shared" si="9" ref="F52:F64">IF(OR(C52=0,ISBLANK(С11))," ",E52/C52*100)</f>
        <v> </v>
      </c>
      <c r="G52" s="20"/>
      <c r="H52" s="20"/>
      <c r="I52" s="13" t="str">
        <f t="shared" si="6"/>
        <v> </v>
      </c>
      <c r="J52" s="41"/>
    </row>
    <row r="53" spans="1:10" ht="12.75">
      <c r="A53" s="10" t="s">
        <v>18</v>
      </c>
      <c r="B53" s="17"/>
      <c r="C53" s="11">
        <f>C55+C56+C57+C58</f>
        <v>0</v>
      </c>
      <c r="D53" s="11">
        <f>D55+D56+D57+D58</f>
        <v>0</v>
      </c>
      <c r="E53" s="11">
        <f>E55+E56+E57+E58</f>
        <v>0</v>
      </c>
      <c r="F53" s="12" t="str">
        <f t="shared" si="9"/>
        <v> </v>
      </c>
      <c r="G53" s="11">
        <f>G55+G56+G57+G58</f>
        <v>0</v>
      </c>
      <c r="H53" s="11">
        <f>H55+H56+H57+H58</f>
        <v>0</v>
      </c>
      <c r="I53" s="13" t="str">
        <f t="shared" si="6"/>
        <v> </v>
      </c>
      <c r="J53" s="41"/>
    </row>
    <row r="54" spans="1:10" ht="12.75">
      <c r="A54" s="14" t="s">
        <v>11</v>
      </c>
      <c r="B54" s="15"/>
      <c r="C54" s="18"/>
      <c r="D54" s="18"/>
      <c r="E54" s="18"/>
      <c r="F54" s="12" t="str">
        <f t="shared" si="9"/>
        <v> </v>
      </c>
      <c r="G54" s="11"/>
      <c r="H54" s="18"/>
      <c r="I54" s="13" t="str">
        <f t="shared" si="6"/>
        <v> </v>
      </c>
      <c r="J54" s="41"/>
    </row>
    <row r="55" spans="1:10" ht="12.75">
      <c r="A55" s="16" t="s">
        <v>12</v>
      </c>
      <c r="B55" s="19"/>
      <c r="C55" s="20"/>
      <c r="D55" s="20"/>
      <c r="E55" s="20"/>
      <c r="F55" s="12" t="str">
        <f t="shared" si="9"/>
        <v> </v>
      </c>
      <c r="G55" s="20"/>
      <c r="H55" s="20"/>
      <c r="I55" s="13" t="str">
        <f t="shared" si="6"/>
        <v> </v>
      </c>
      <c r="J55" s="41"/>
    </row>
    <row r="56" spans="1:10" ht="12.75">
      <c r="A56" s="16" t="s">
        <v>13</v>
      </c>
      <c r="B56" s="19"/>
      <c r="C56" s="20"/>
      <c r="D56" s="20"/>
      <c r="E56" s="20"/>
      <c r="F56" s="12" t="str">
        <f t="shared" si="9"/>
        <v> </v>
      </c>
      <c r="G56" s="20"/>
      <c r="H56" s="20"/>
      <c r="I56" s="13" t="str">
        <f t="shared" si="6"/>
        <v> </v>
      </c>
      <c r="J56" s="41"/>
    </row>
    <row r="57" spans="1:10" ht="12.75">
      <c r="A57" s="16" t="s">
        <v>14</v>
      </c>
      <c r="B57" s="19"/>
      <c r="C57" s="20"/>
      <c r="D57" s="20"/>
      <c r="E57" s="20"/>
      <c r="F57" s="12" t="str">
        <f t="shared" si="9"/>
        <v> </v>
      </c>
      <c r="G57" s="20"/>
      <c r="H57" s="20"/>
      <c r="I57" s="13" t="str">
        <f t="shared" si="6"/>
        <v> </v>
      </c>
      <c r="J57" s="41"/>
    </row>
    <row r="58" spans="1:10" ht="12.75">
      <c r="A58" s="16" t="s">
        <v>15</v>
      </c>
      <c r="B58" s="19"/>
      <c r="C58" s="20"/>
      <c r="D58" s="20"/>
      <c r="E58" s="20"/>
      <c r="F58" s="12" t="str">
        <f t="shared" si="9"/>
        <v> </v>
      </c>
      <c r="G58" s="20"/>
      <c r="H58" s="20"/>
      <c r="I58" s="13" t="str">
        <f t="shared" si="6"/>
        <v> </v>
      </c>
      <c r="J58" s="41"/>
    </row>
    <row r="59" spans="1:10" ht="12.75">
      <c r="A59" s="10" t="s">
        <v>19</v>
      </c>
      <c r="B59" s="11">
        <f>B61+B62+B63+B64</f>
        <v>0</v>
      </c>
      <c r="C59" s="11">
        <f>C61+C62+C63+C64</f>
        <v>940</v>
      </c>
      <c r="D59" s="11">
        <f>D61+D62+D63+D64</f>
        <v>170.53</v>
      </c>
      <c r="E59" s="11">
        <f>E61+E62+E63+E64</f>
        <v>940</v>
      </c>
      <c r="F59" s="12">
        <f t="shared" si="9"/>
        <v>100</v>
      </c>
      <c r="G59" s="11">
        <f>G61+G62+G63+G64</f>
        <v>170.53</v>
      </c>
      <c r="H59" s="11">
        <f>H61+H62+H63+H64</f>
        <v>940</v>
      </c>
      <c r="I59" s="13">
        <f t="shared" si="6"/>
        <v>100</v>
      </c>
      <c r="J59" s="41"/>
    </row>
    <row r="60" spans="1:10" ht="12.75">
      <c r="A60" s="14" t="s">
        <v>11</v>
      </c>
      <c r="B60" s="22"/>
      <c r="C60" s="18"/>
      <c r="D60" s="18"/>
      <c r="E60" s="18"/>
      <c r="F60" s="12" t="str">
        <f t="shared" si="9"/>
        <v> </v>
      </c>
      <c r="G60" s="11"/>
      <c r="H60" s="18"/>
      <c r="I60" s="13" t="str">
        <f t="shared" si="6"/>
        <v> </v>
      </c>
      <c r="J60" s="41"/>
    </row>
    <row r="61" spans="1:10" ht="12.75">
      <c r="A61" s="16" t="s">
        <v>12</v>
      </c>
      <c r="B61" s="21"/>
      <c r="C61" s="20"/>
      <c r="D61" s="20"/>
      <c r="E61" s="20"/>
      <c r="F61" s="12" t="str">
        <f t="shared" si="9"/>
        <v> </v>
      </c>
      <c r="G61" s="20"/>
      <c r="H61" s="20"/>
      <c r="I61" s="13" t="str">
        <f t="shared" si="6"/>
        <v> </v>
      </c>
      <c r="J61" s="41"/>
    </row>
    <row r="62" spans="1:10" ht="12.75">
      <c r="A62" s="16" t="s">
        <v>13</v>
      </c>
      <c r="B62" s="21">
        <v>0</v>
      </c>
      <c r="C62" s="20">
        <v>940</v>
      </c>
      <c r="D62" s="11">
        <v>170.53</v>
      </c>
      <c r="E62" s="11">
        <v>940</v>
      </c>
      <c r="F62" s="12">
        <f t="shared" si="9"/>
        <v>100</v>
      </c>
      <c r="G62" s="11">
        <v>170.53</v>
      </c>
      <c r="H62" s="11">
        <v>940</v>
      </c>
      <c r="I62" s="13">
        <f t="shared" si="6"/>
        <v>100</v>
      </c>
      <c r="J62" s="41"/>
    </row>
    <row r="63" spans="1:10" ht="12.75">
      <c r="A63" s="16" t="s">
        <v>14</v>
      </c>
      <c r="B63" s="21"/>
      <c r="C63" s="20">
        <v>0</v>
      </c>
      <c r="D63" s="20"/>
      <c r="E63" s="20"/>
      <c r="F63" s="12" t="str">
        <f t="shared" si="9"/>
        <v> </v>
      </c>
      <c r="G63" s="20"/>
      <c r="H63" s="20"/>
      <c r="I63" s="13" t="str">
        <f t="shared" si="6"/>
        <v> </v>
      </c>
      <c r="J63" s="41"/>
    </row>
    <row r="64" spans="1:10" ht="26.25" customHeight="1">
      <c r="A64" s="16" t="s">
        <v>15</v>
      </c>
      <c r="B64" s="21"/>
      <c r="C64" s="20"/>
      <c r="D64" s="20"/>
      <c r="E64" s="20"/>
      <c r="F64" s="12" t="str">
        <f t="shared" si="9"/>
        <v> </v>
      </c>
      <c r="G64" s="20"/>
      <c r="H64" s="20"/>
      <c r="I64" s="13" t="str">
        <f t="shared" si="6"/>
        <v> </v>
      </c>
      <c r="J64" s="42"/>
    </row>
    <row r="65" spans="1:10" ht="32.25" customHeight="1">
      <c r="A65" s="59" t="s">
        <v>41</v>
      </c>
      <c r="B65" s="59"/>
      <c r="C65" s="60"/>
      <c r="D65" s="60"/>
      <c r="E65" s="60"/>
      <c r="F65" s="60"/>
      <c r="G65" s="60"/>
      <c r="H65" s="60"/>
      <c r="I65" s="60"/>
      <c r="J65" s="60"/>
    </row>
    <row r="66" spans="1:10" ht="25.5">
      <c r="A66" s="10" t="s">
        <v>10</v>
      </c>
      <c r="B66" s="11">
        <f>B68+B69+B70+B71</f>
        <v>0</v>
      </c>
      <c r="C66" s="11">
        <f>C68+C69+C70+C71</f>
        <v>700</v>
      </c>
      <c r="D66" s="11">
        <f>D68+D69+D70+D71</f>
        <v>109.2</v>
      </c>
      <c r="E66" s="11">
        <f>E68+E69+E70+E71</f>
        <v>700</v>
      </c>
      <c r="F66" s="12">
        <f aca="true" t="shared" si="10" ref="F66:F90">IF(OR(C66=0,ISBLANK(С11))," ",E66/C66*100)</f>
        <v>100</v>
      </c>
      <c r="G66" s="11">
        <f>G73+G79+G85</f>
        <v>248.4</v>
      </c>
      <c r="H66" s="11">
        <f>H73+H79+H85</f>
        <v>700</v>
      </c>
      <c r="I66" s="13">
        <f aca="true" t="shared" si="11" ref="I66:I90">IF(OR(E66=0,ISBLANK(E66))," ",H66/E66*100)</f>
        <v>100</v>
      </c>
      <c r="J66" s="74" t="s">
        <v>48</v>
      </c>
    </row>
    <row r="67" spans="1:10" ht="12.75">
      <c r="A67" s="14" t="s">
        <v>11</v>
      </c>
      <c r="B67" s="15"/>
      <c r="C67" s="11"/>
      <c r="D67" s="11"/>
      <c r="E67" s="11"/>
      <c r="F67" s="12" t="str">
        <f t="shared" si="10"/>
        <v> </v>
      </c>
      <c r="G67" s="11"/>
      <c r="H67" s="11"/>
      <c r="I67" s="13" t="str">
        <f t="shared" si="11"/>
        <v> </v>
      </c>
      <c r="J67" s="75"/>
    </row>
    <row r="68" spans="1:10" ht="15" customHeight="1">
      <c r="A68" s="16" t="s">
        <v>12</v>
      </c>
      <c r="B68" s="11">
        <f aca="true" t="shared" si="12" ref="B68:E71">B75+B81+B87</f>
        <v>0</v>
      </c>
      <c r="C68" s="11">
        <f t="shared" si="12"/>
        <v>652.5</v>
      </c>
      <c r="D68" s="11">
        <f t="shared" si="12"/>
        <v>61.7</v>
      </c>
      <c r="E68" s="11">
        <f t="shared" si="12"/>
        <v>652.5</v>
      </c>
      <c r="F68" s="12">
        <f t="shared" si="10"/>
        <v>100</v>
      </c>
      <c r="G68" s="11">
        <f aca="true" t="shared" si="13" ref="G68:H71">G75+G81+G87</f>
        <v>200.9</v>
      </c>
      <c r="H68" s="11">
        <f t="shared" si="13"/>
        <v>652.5</v>
      </c>
      <c r="I68" s="13">
        <f t="shared" si="11"/>
        <v>100</v>
      </c>
      <c r="J68" s="75"/>
    </row>
    <row r="69" spans="1:10" ht="18" customHeight="1">
      <c r="A69" s="16" t="s">
        <v>13</v>
      </c>
      <c r="B69" s="11">
        <f t="shared" si="12"/>
        <v>0</v>
      </c>
      <c r="C69" s="11">
        <f t="shared" si="12"/>
        <v>47.5</v>
      </c>
      <c r="D69" s="11">
        <v>47.5</v>
      </c>
      <c r="E69" s="11">
        <f t="shared" si="12"/>
        <v>47.5</v>
      </c>
      <c r="F69" s="12">
        <f t="shared" si="10"/>
        <v>100</v>
      </c>
      <c r="G69" s="11">
        <v>47.5</v>
      </c>
      <c r="H69" s="11">
        <f t="shared" si="13"/>
        <v>47.5</v>
      </c>
      <c r="I69" s="13">
        <f t="shared" si="11"/>
        <v>100</v>
      </c>
      <c r="J69" s="75"/>
    </row>
    <row r="70" spans="1:10" ht="12.75">
      <c r="A70" s="16" t="s">
        <v>14</v>
      </c>
      <c r="B70" s="11">
        <f t="shared" si="12"/>
        <v>0</v>
      </c>
      <c r="C70" s="11">
        <f t="shared" si="12"/>
        <v>0</v>
      </c>
      <c r="D70" s="11">
        <f t="shared" si="12"/>
        <v>0</v>
      </c>
      <c r="E70" s="11">
        <f t="shared" si="12"/>
        <v>0</v>
      </c>
      <c r="F70" s="12" t="str">
        <f t="shared" si="10"/>
        <v> </v>
      </c>
      <c r="G70" s="11">
        <f t="shared" si="13"/>
        <v>0</v>
      </c>
      <c r="H70" s="11">
        <f t="shared" si="13"/>
        <v>0</v>
      </c>
      <c r="I70" s="13" t="str">
        <f t="shared" si="11"/>
        <v> </v>
      </c>
      <c r="J70" s="75"/>
    </row>
    <row r="71" spans="1:10" ht="12.75">
      <c r="A71" s="16" t="s">
        <v>15</v>
      </c>
      <c r="B71" s="11">
        <f t="shared" si="12"/>
        <v>0</v>
      </c>
      <c r="C71" s="11">
        <f t="shared" si="12"/>
        <v>0</v>
      </c>
      <c r="D71" s="11">
        <f t="shared" si="12"/>
        <v>0</v>
      </c>
      <c r="E71" s="11">
        <f t="shared" si="12"/>
        <v>0</v>
      </c>
      <c r="F71" s="12" t="str">
        <f t="shared" si="10"/>
        <v> </v>
      </c>
      <c r="G71" s="11">
        <f t="shared" si="13"/>
        <v>0</v>
      </c>
      <c r="H71" s="11">
        <f t="shared" si="13"/>
        <v>0</v>
      </c>
      <c r="I71" s="13" t="str">
        <f t="shared" si="11"/>
        <v> </v>
      </c>
      <c r="J71" s="75"/>
    </row>
    <row r="72" spans="1:10" ht="12.75">
      <c r="A72" s="14" t="s">
        <v>16</v>
      </c>
      <c r="B72" s="15"/>
      <c r="C72" s="11"/>
      <c r="D72" s="11"/>
      <c r="E72" s="11"/>
      <c r="F72" s="12" t="str">
        <f t="shared" si="10"/>
        <v> </v>
      </c>
      <c r="G72" s="11"/>
      <c r="H72" s="11"/>
      <c r="I72" s="13" t="str">
        <f t="shared" si="11"/>
        <v> </v>
      </c>
      <c r="J72" s="75"/>
    </row>
    <row r="73" spans="1:10" ht="12.75">
      <c r="A73" s="10" t="s">
        <v>17</v>
      </c>
      <c r="B73" s="17"/>
      <c r="C73" s="11">
        <f>C75+C76+C77+C78</f>
        <v>0</v>
      </c>
      <c r="D73" s="11">
        <f>D75+D76+D77+D78</f>
        <v>0</v>
      </c>
      <c r="E73" s="11">
        <f>E75+E76+E77+E78</f>
        <v>0</v>
      </c>
      <c r="F73" s="12" t="str">
        <f t="shared" si="10"/>
        <v> </v>
      </c>
      <c r="G73" s="11">
        <f>G75+G76+G77+G78</f>
        <v>0</v>
      </c>
      <c r="H73" s="11">
        <f>H75+H76+H77+H78</f>
        <v>0</v>
      </c>
      <c r="I73" s="13" t="str">
        <f t="shared" si="11"/>
        <v> </v>
      </c>
      <c r="J73" s="75"/>
    </row>
    <row r="74" spans="1:10" ht="12.75">
      <c r="A74" s="14" t="s">
        <v>11</v>
      </c>
      <c r="B74" s="15"/>
      <c r="C74" s="18"/>
      <c r="D74" s="18"/>
      <c r="E74" s="18"/>
      <c r="F74" s="12" t="str">
        <f t="shared" si="10"/>
        <v> </v>
      </c>
      <c r="G74" s="11"/>
      <c r="H74" s="18"/>
      <c r="I74" s="13" t="str">
        <f t="shared" si="11"/>
        <v> </v>
      </c>
      <c r="J74" s="75"/>
    </row>
    <row r="75" spans="1:10" ht="12.75">
      <c r="A75" s="16" t="s">
        <v>12</v>
      </c>
      <c r="B75" s="19"/>
      <c r="C75" s="20"/>
      <c r="D75" s="20"/>
      <c r="E75" s="20"/>
      <c r="F75" s="12" t="str">
        <f t="shared" si="10"/>
        <v> </v>
      </c>
      <c r="G75" s="20"/>
      <c r="H75" s="20"/>
      <c r="I75" s="13" t="str">
        <f t="shared" si="11"/>
        <v> </v>
      </c>
      <c r="J75" s="75"/>
    </row>
    <row r="76" spans="1:10" ht="12.75">
      <c r="A76" s="16" t="s">
        <v>13</v>
      </c>
      <c r="B76" s="19"/>
      <c r="C76" s="20"/>
      <c r="D76" s="20"/>
      <c r="E76" s="20"/>
      <c r="F76" s="12" t="str">
        <f t="shared" si="10"/>
        <v> </v>
      </c>
      <c r="G76" s="20"/>
      <c r="H76" s="20"/>
      <c r="I76" s="13" t="str">
        <f t="shared" si="11"/>
        <v> </v>
      </c>
      <c r="J76" s="75"/>
    </row>
    <row r="77" spans="1:10" ht="12.75">
      <c r="A77" s="16" t="s">
        <v>14</v>
      </c>
      <c r="B77" s="19"/>
      <c r="C77" s="20"/>
      <c r="D77" s="20"/>
      <c r="E77" s="20"/>
      <c r="F77" s="12" t="str">
        <f t="shared" si="10"/>
        <v> </v>
      </c>
      <c r="G77" s="20"/>
      <c r="H77" s="20"/>
      <c r="I77" s="13" t="str">
        <f t="shared" si="11"/>
        <v> </v>
      </c>
      <c r="J77" s="75"/>
    </row>
    <row r="78" spans="1:10" ht="12.75">
      <c r="A78" s="16" t="s">
        <v>15</v>
      </c>
      <c r="B78" s="19"/>
      <c r="C78" s="20"/>
      <c r="D78" s="20"/>
      <c r="E78" s="20"/>
      <c r="F78" s="12" t="str">
        <f t="shared" si="10"/>
        <v> </v>
      </c>
      <c r="G78" s="20"/>
      <c r="H78" s="20"/>
      <c r="I78" s="13" t="str">
        <f t="shared" si="11"/>
        <v> </v>
      </c>
      <c r="J78" s="75"/>
    </row>
    <row r="79" spans="1:10" ht="12.75">
      <c r="A79" s="10" t="s">
        <v>18</v>
      </c>
      <c r="B79" s="17"/>
      <c r="C79" s="11">
        <f>C81+C82+C83+C84</f>
        <v>0</v>
      </c>
      <c r="D79" s="11">
        <f>D81+D82+D83+D84</f>
        <v>0</v>
      </c>
      <c r="E79" s="11">
        <f>E81+E82+E83+E84</f>
        <v>0</v>
      </c>
      <c r="F79" s="12" t="str">
        <f t="shared" si="10"/>
        <v> </v>
      </c>
      <c r="G79" s="11">
        <f>G81+G82+G83+G84</f>
        <v>0</v>
      </c>
      <c r="H79" s="11">
        <f>H81+H82+H83+H84</f>
        <v>0</v>
      </c>
      <c r="I79" s="13" t="str">
        <f t="shared" si="11"/>
        <v> </v>
      </c>
      <c r="J79" s="75"/>
    </row>
    <row r="80" spans="1:10" ht="12.75">
      <c r="A80" s="14" t="s">
        <v>11</v>
      </c>
      <c r="B80" s="15"/>
      <c r="C80" s="18"/>
      <c r="D80" s="18"/>
      <c r="E80" s="18"/>
      <c r="F80" s="12" t="str">
        <f t="shared" si="10"/>
        <v> </v>
      </c>
      <c r="G80" s="11"/>
      <c r="H80" s="18"/>
      <c r="I80" s="13" t="str">
        <f t="shared" si="11"/>
        <v> </v>
      </c>
      <c r="J80" s="75"/>
    </row>
    <row r="81" spans="1:10" ht="12.75">
      <c r="A81" s="16" t="s">
        <v>12</v>
      </c>
      <c r="B81" s="19"/>
      <c r="C81" s="20"/>
      <c r="D81" s="20"/>
      <c r="E81" s="20"/>
      <c r="F81" s="12" t="str">
        <f t="shared" si="10"/>
        <v> </v>
      </c>
      <c r="G81" s="20"/>
      <c r="H81" s="20"/>
      <c r="I81" s="13" t="str">
        <f t="shared" si="11"/>
        <v> </v>
      </c>
      <c r="J81" s="75"/>
    </row>
    <row r="82" spans="1:10" ht="12.75">
      <c r="A82" s="16" t="s">
        <v>13</v>
      </c>
      <c r="B82" s="19"/>
      <c r="C82" s="20"/>
      <c r="D82" s="20"/>
      <c r="E82" s="20"/>
      <c r="F82" s="12" t="str">
        <f t="shared" si="10"/>
        <v> </v>
      </c>
      <c r="G82" s="20"/>
      <c r="H82" s="20"/>
      <c r="I82" s="13" t="str">
        <f t="shared" si="11"/>
        <v> </v>
      </c>
      <c r="J82" s="75"/>
    </row>
    <row r="83" spans="1:10" ht="12.75">
      <c r="A83" s="16" t="s">
        <v>14</v>
      </c>
      <c r="B83" s="19"/>
      <c r="C83" s="20"/>
      <c r="D83" s="20"/>
      <c r="E83" s="20"/>
      <c r="F83" s="12" t="str">
        <f t="shared" si="10"/>
        <v> </v>
      </c>
      <c r="G83" s="20"/>
      <c r="H83" s="20"/>
      <c r="I83" s="13" t="str">
        <f t="shared" si="11"/>
        <v> </v>
      </c>
      <c r="J83" s="75"/>
    </row>
    <row r="84" spans="1:10" ht="12.75">
      <c r="A84" s="16" t="s">
        <v>15</v>
      </c>
      <c r="B84" s="19"/>
      <c r="C84" s="20"/>
      <c r="D84" s="20"/>
      <c r="E84" s="20"/>
      <c r="F84" s="12" t="str">
        <f t="shared" si="10"/>
        <v> </v>
      </c>
      <c r="G84" s="20"/>
      <c r="H84" s="20"/>
      <c r="I84" s="13" t="str">
        <f t="shared" si="11"/>
        <v> </v>
      </c>
      <c r="J84" s="75"/>
    </row>
    <row r="85" spans="1:10" ht="12.75">
      <c r="A85" s="10" t="s">
        <v>19</v>
      </c>
      <c r="B85" s="11">
        <f>B87+B88+B89+B90</f>
        <v>0</v>
      </c>
      <c r="C85" s="11">
        <f>C87+C88+C89+C90</f>
        <v>700</v>
      </c>
      <c r="D85" s="11">
        <f>D87+D88+D89+D90</f>
        <v>61.7</v>
      </c>
      <c r="E85" s="11">
        <f>E87+E88+E89+E90</f>
        <v>700</v>
      </c>
      <c r="F85" s="12">
        <f t="shared" si="10"/>
        <v>100</v>
      </c>
      <c r="G85" s="11">
        <f>G87+G88+G89+G90</f>
        <v>248.4</v>
      </c>
      <c r="H85" s="11">
        <f>H87+H88+H89+H90</f>
        <v>700</v>
      </c>
      <c r="I85" s="13">
        <f t="shared" si="11"/>
        <v>100</v>
      </c>
      <c r="J85" s="75"/>
    </row>
    <row r="86" spans="1:10" ht="12.75">
      <c r="A86" s="14" t="s">
        <v>11</v>
      </c>
      <c r="B86" s="22"/>
      <c r="C86" s="18"/>
      <c r="D86" s="18"/>
      <c r="E86" s="18"/>
      <c r="F86" s="12" t="str">
        <f t="shared" si="10"/>
        <v> </v>
      </c>
      <c r="G86" s="11"/>
      <c r="H86" s="18"/>
      <c r="I86" s="13" t="str">
        <f t="shared" si="11"/>
        <v> </v>
      </c>
      <c r="J86" s="75"/>
    </row>
    <row r="87" spans="1:10" ht="12.75">
      <c r="A87" s="16" t="s">
        <v>12</v>
      </c>
      <c r="B87" s="21"/>
      <c r="C87" s="20">
        <v>652.5</v>
      </c>
      <c r="D87" s="20">
        <v>61.7</v>
      </c>
      <c r="E87" s="20">
        <v>652.5</v>
      </c>
      <c r="F87" s="12">
        <f t="shared" si="10"/>
        <v>100</v>
      </c>
      <c r="G87" s="20">
        <v>200.9</v>
      </c>
      <c r="H87" s="20">
        <v>652.5</v>
      </c>
      <c r="I87" s="13">
        <f t="shared" si="11"/>
        <v>100</v>
      </c>
      <c r="J87" s="75"/>
    </row>
    <row r="88" spans="1:10" ht="12.75">
      <c r="A88" s="16" t="s">
        <v>13</v>
      </c>
      <c r="B88" s="21">
        <v>0</v>
      </c>
      <c r="C88" s="20">
        <v>47.5</v>
      </c>
      <c r="D88" s="20">
        <v>0</v>
      </c>
      <c r="E88" s="20">
        <v>47.5</v>
      </c>
      <c r="F88" s="12">
        <f t="shared" si="10"/>
        <v>100</v>
      </c>
      <c r="G88" s="20">
        <v>47.5</v>
      </c>
      <c r="H88" s="20">
        <v>47.5</v>
      </c>
      <c r="I88" s="13">
        <f t="shared" si="11"/>
        <v>100</v>
      </c>
      <c r="J88" s="75"/>
    </row>
    <row r="89" spans="1:10" ht="12.75">
      <c r="A89" s="16" t="s">
        <v>14</v>
      </c>
      <c r="B89" s="21"/>
      <c r="C89" s="20"/>
      <c r="D89" s="20"/>
      <c r="E89" s="20"/>
      <c r="F89" s="12" t="str">
        <f t="shared" si="10"/>
        <v> </v>
      </c>
      <c r="G89" s="20"/>
      <c r="H89" s="20"/>
      <c r="I89" s="13" t="str">
        <f t="shared" si="11"/>
        <v> </v>
      </c>
      <c r="J89" s="75"/>
    </row>
    <row r="90" spans="1:10" ht="26.25" customHeight="1">
      <c r="A90" s="16" t="s">
        <v>15</v>
      </c>
      <c r="B90" s="21"/>
      <c r="C90" s="20"/>
      <c r="D90" s="20"/>
      <c r="E90" s="20"/>
      <c r="F90" s="12" t="str">
        <f t="shared" si="10"/>
        <v> </v>
      </c>
      <c r="G90" s="20"/>
      <c r="H90" s="20"/>
      <c r="I90" s="13" t="str">
        <f t="shared" si="11"/>
        <v> </v>
      </c>
      <c r="J90" s="76"/>
    </row>
    <row r="91" spans="1:10" ht="32.25" customHeight="1">
      <c r="A91" s="59" t="s">
        <v>38</v>
      </c>
      <c r="B91" s="59"/>
      <c r="C91" s="60"/>
      <c r="D91" s="60"/>
      <c r="E91" s="60"/>
      <c r="F91" s="60"/>
      <c r="G91" s="60"/>
      <c r="H91" s="60"/>
      <c r="I91" s="60"/>
      <c r="J91" s="60"/>
    </row>
    <row r="92" spans="1:10" ht="25.5">
      <c r="A92" s="10" t="s">
        <v>10</v>
      </c>
      <c r="B92" s="11">
        <f>B94+B95+B96+B97</f>
        <v>0</v>
      </c>
      <c r="C92" s="11">
        <f>C94+C95+C96+C97</f>
        <v>250</v>
      </c>
      <c r="D92" s="11">
        <f>D94+D95+D96+D97</f>
        <v>76</v>
      </c>
      <c r="E92" s="11">
        <f>E94+E95+E96+E97</f>
        <v>250</v>
      </c>
      <c r="F92" s="12">
        <f aca="true" t="shared" si="14" ref="F92:F116">IF(OR(C92=0,ISBLANK(С11))," ",E92/C92*100)</f>
        <v>100</v>
      </c>
      <c r="G92" s="11">
        <f>G99+G105+G111</f>
        <v>76</v>
      </c>
      <c r="H92" s="11">
        <f>H99+H105+H111</f>
        <v>250</v>
      </c>
      <c r="I92" s="13">
        <f aca="true" t="shared" si="15" ref="I92:I116">IF(OR(E92=0,ISBLANK(E92))," ",H92/E92*100)</f>
        <v>100</v>
      </c>
      <c r="J92" s="40" t="s">
        <v>47</v>
      </c>
    </row>
    <row r="93" spans="1:10" ht="12.75">
      <c r="A93" s="14" t="s">
        <v>11</v>
      </c>
      <c r="B93" s="15"/>
      <c r="C93" s="11"/>
      <c r="D93" s="11"/>
      <c r="E93" s="11"/>
      <c r="F93" s="12" t="str">
        <f t="shared" si="14"/>
        <v> </v>
      </c>
      <c r="G93" s="11"/>
      <c r="H93" s="11"/>
      <c r="I93" s="13" t="str">
        <f t="shared" si="15"/>
        <v> </v>
      </c>
      <c r="J93" s="41"/>
    </row>
    <row r="94" spans="1:10" ht="15" customHeight="1">
      <c r="A94" s="16" t="s">
        <v>12</v>
      </c>
      <c r="B94" s="11">
        <f aca="true" t="shared" si="16" ref="B94:E97">B101+B107+B113</f>
        <v>0</v>
      </c>
      <c r="C94" s="11">
        <f t="shared" si="16"/>
        <v>0</v>
      </c>
      <c r="D94" s="11">
        <f t="shared" si="16"/>
        <v>0</v>
      </c>
      <c r="E94" s="11">
        <f t="shared" si="16"/>
        <v>0</v>
      </c>
      <c r="F94" s="12" t="str">
        <f t="shared" si="14"/>
        <v> </v>
      </c>
      <c r="G94" s="11">
        <f aca="true" t="shared" si="17" ref="G94:H97">G101+G107+G113</f>
        <v>0</v>
      </c>
      <c r="H94" s="11">
        <f t="shared" si="17"/>
        <v>0</v>
      </c>
      <c r="I94" s="13" t="str">
        <f t="shared" si="15"/>
        <v> </v>
      </c>
      <c r="J94" s="41"/>
    </row>
    <row r="95" spans="1:10" ht="18" customHeight="1">
      <c r="A95" s="16" t="s">
        <v>13</v>
      </c>
      <c r="B95" s="11">
        <f t="shared" si="16"/>
        <v>0</v>
      </c>
      <c r="C95" s="11">
        <f t="shared" si="16"/>
        <v>250</v>
      </c>
      <c r="D95" s="11">
        <f t="shared" si="16"/>
        <v>76</v>
      </c>
      <c r="E95" s="11">
        <f t="shared" si="16"/>
        <v>250</v>
      </c>
      <c r="F95" s="12">
        <f t="shared" si="14"/>
        <v>100</v>
      </c>
      <c r="G95" s="11">
        <f t="shared" si="17"/>
        <v>76</v>
      </c>
      <c r="H95" s="11">
        <f t="shared" si="17"/>
        <v>250</v>
      </c>
      <c r="I95" s="13">
        <f t="shared" si="15"/>
        <v>100</v>
      </c>
      <c r="J95" s="41"/>
    </row>
    <row r="96" spans="1:10" ht="12.75">
      <c r="A96" s="16" t="s">
        <v>14</v>
      </c>
      <c r="B96" s="11">
        <f t="shared" si="16"/>
        <v>0</v>
      </c>
      <c r="C96" s="11">
        <f t="shared" si="16"/>
        <v>0</v>
      </c>
      <c r="D96" s="11">
        <f t="shared" si="16"/>
        <v>0</v>
      </c>
      <c r="E96" s="11">
        <f t="shared" si="16"/>
        <v>0</v>
      </c>
      <c r="F96" s="12" t="str">
        <f t="shared" si="14"/>
        <v> </v>
      </c>
      <c r="G96" s="11">
        <f t="shared" si="17"/>
        <v>0</v>
      </c>
      <c r="H96" s="11">
        <f t="shared" si="17"/>
        <v>0</v>
      </c>
      <c r="I96" s="13" t="str">
        <f t="shared" si="15"/>
        <v> </v>
      </c>
      <c r="J96" s="41"/>
    </row>
    <row r="97" spans="1:10" ht="12.75">
      <c r="A97" s="16" t="s">
        <v>15</v>
      </c>
      <c r="B97" s="11">
        <f t="shared" si="16"/>
        <v>0</v>
      </c>
      <c r="C97" s="11">
        <f t="shared" si="16"/>
        <v>0</v>
      </c>
      <c r="D97" s="11">
        <f t="shared" si="16"/>
        <v>0</v>
      </c>
      <c r="E97" s="11">
        <f t="shared" si="16"/>
        <v>0</v>
      </c>
      <c r="F97" s="12" t="str">
        <f t="shared" si="14"/>
        <v> </v>
      </c>
      <c r="G97" s="11">
        <f t="shared" si="17"/>
        <v>0</v>
      </c>
      <c r="H97" s="11">
        <f t="shared" si="17"/>
        <v>0</v>
      </c>
      <c r="I97" s="13" t="str">
        <f t="shared" si="15"/>
        <v> </v>
      </c>
      <c r="J97" s="41"/>
    </row>
    <row r="98" spans="1:10" ht="12.75">
      <c r="A98" s="14" t="s">
        <v>16</v>
      </c>
      <c r="B98" s="15"/>
      <c r="C98" s="11"/>
      <c r="D98" s="11"/>
      <c r="E98" s="11"/>
      <c r="F98" s="12" t="str">
        <f t="shared" si="14"/>
        <v> </v>
      </c>
      <c r="G98" s="11"/>
      <c r="H98" s="11"/>
      <c r="I98" s="13" t="str">
        <f t="shared" si="15"/>
        <v> </v>
      </c>
      <c r="J98" s="41"/>
    </row>
    <row r="99" spans="1:10" ht="12.75">
      <c r="A99" s="10" t="s">
        <v>17</v>
      </c>
      <c r="B99" s="17"/>
      <c r="C99" s="11">
        <f>C101+C102+C103+C104</f>
        <v>0</v>
      </c>
      <c r="D99" s="11">
        <f>D101+D102+D103+D104</f>
        <v>0</v>
      </c>
      <c r="E99" s="11">
        <f>E101+E102+E103+E104</f>
        <v>0</v>
      </c>
      <c r="F99" s="12" t="str">
        <f t="shared" si="14"/>
        <v> </v>
      </c>
      <c r="G99" s="11">
        <f>G101+G102+G103+G104</f>
        <v>0</v>
      </c>
      <c r="H99" s="11">
        <f>H101+H102+H103+H104</f>
        <v>0</v>
      </c>
      <c r="I99" s="13" t="str">
        <f t="shared" si="15"/>
        <v> </v>
      </c>
      <c r="J99" s="41"/>
    </row>
    <row r="100" spans="1:10" ht="12.75">
      <c r="A100" s="14" t="s">
        <v>11</v>
      </c>
      <c r="B100" s="15"/>
      <c r="C100" s="18"/>
      <c r="D100" s="18"/>
      <c r="E100" s="18"/>
      <c r="F100" s="12" t="str">
        <f t="shared" si="14"/>
        <v> </v>
      </c>
      <c r="G100" s="11"/>
      <c r="H100" s="18"/>
      <c r="I100" s="13" t="str">
        <f t="shared" si="15"/>
        <v> </v>
      </c>
      <c r="J100" s="41"/>
    </row>
    <row r="101" spans="1:10" ht="12.75">
      <c r="A101" s="16" t="s">
        <v>12</v>
      </c>
      <c r="B101" s="19"/>
      <c r="C101" s="20"/>
      <c r="D101" s="20"/>
      <c r="E101" s="20"/>
      <c r="F101" s="12" t="str">
        <f t="shared" si="14"/>
        <v> </v>
      </c>
      <c r="G101" s="20"/>
      <c r="H101" s="20"/>
      <c r="I101" s="13" t="str">
        <f t="shared" si="15"/>
        <v> </v>
      </c>
      <c r="J101" s="41"/>
    </row>
    <row r="102" spans="1:10" ht="12.75">
      <c r="A102" s="16" t="s">
        <v>13</v>
      </c>
      <c r="B102" s="19"/>
      <c r="C102" s="20"/>
      <c r="D102" s="20"/>
      <c r="E102" s="20"/>
      <c r="F102" s="12" t="str">
        <f t="shared" si="14"/>
        <v> </v>
      </c>
      <c r="G102" s="20"/>
      <c r="H102" s="20"/>
      <c r="I102" s="13" t="str">
        <f t="shared" si="15"/>
        <v> </v>
      </c>
      <c r="J102" s="41"/>
    </row>
    <row r="103" spans="1:10" ht="12.75">
      <c r="A103" s="16" t="s">
        <v>14</v>
      </c>
      <c r="B103" s="19"/>
      <c r="C103" s="20"/>
      <c r="D103" s="20"/>
      <c r="E103" s="20"/>
      <c r="F103" s="12" t="str">
        <f t="shared" si="14"/>
        <v> </v>
      </c>
      <c r="G103" s="20"/>
      <c r="H103" s="20"/>
      <c r="I103" s="13" t="str">
        <f t="shared" si="15"/>
        <v> </v>
      </c>
      <c r="J103" s="41"/>
    </row>
    <row r="104" spans="1:10" ht="12.75">
      <c r="A104" s="16" t="s">
        <v>15</v>
      </c>
      <c r="B104" s="19"/>
      <c r="C104" s="20"/>
      <c r="D104" s="20"/>
      <c r="E104" s="20"/>
      <c r="F104" s="12" t="str">
        <f t="shared" si="14"/>
        <v> </v>
      </c>
      <c r="G104" s="20"/>
      <c r="H104" s="20"/>
      <c r="I104" s="13" t="str">
        <f t="shared" si="15"/>
        <v> </v>
      </c>
      <c r="J104" s="41"/>
    </row>
    <row r="105" spans="1:10" ht="12.75">
      <c r="A105" s="10" t="s">
        <v>18</v>
      </c>
      <c r="B105" s="17"/>
      <c r="C105" s="11">
        <f>C107+C108+C109+C110</f>
        <v>0</v>
      </c>
      <c r="D105" s="11">
        <f>D107+D108+D109+D110</f>
        <v>0</v>
      </c>
      <c r="E105" s="11">
        <f>E107+E108+E109+E110</f>
        <v>0</v>
      </c>
      <c r="F105" s="12" t="str">
        <f t="shared" si="14"/>
        <v> </v>
      </c>
      <c r="G105" s="11">
        <f>G107+G108+G109+G110</f>
        <v>0</v>
      </c>
      <c r="H105" s="11">
        <f>H107+H108+H109+H110</f>
        <v>0</v>
      </c>
      <c r="I105" s="13" t="str">
        <f t="shared" si="15"/>
        <v> </v>
      </c>
      <c r="J105" s="41"/>
    </row>
    <row r="106" spans="1:10" ht="12.75">
      <c r="A106" s="14" t="s">
        <v>11</v>
      </c>
      <c r="B106" s="15"/>
      <c r="C106" s="18"/>
      <c r="D106" s="18"/>
      <c r="E106" s="18"/>
      <c r="F106" s="12" t="str">
        <f t="shared" si="14"/>
        <v> </v>
      </c>
      <c r="G106" s="11"/>
      <c r="H106" s="18"/>
      <c r="I106" s="13" t="str">
        <f t="shared" si="15"/>
        <v> </v>
      </c>
      <c r="J106" s="41"/>
    </row>
    <row r="107" spans="1:10" ht="12.75">
      <c r="A107" s="16" t="s">
        <v>12</v>
      </c>
      <c r="B107" s="19"/>
      <c r="C107" s="20"/>
      <c r="D107" s="20"/>
      <c r="E107" s="20"/>
      <c r="F107" s="12" t="str">
        <f t="shared" si="14"/>
        <v> </v>
      </c>
      <c r="G107" s="20"/>
      <c r="H107" s="20"/>
      <c r="I107" s="13" t="str">
        <f t="shared" si="15"/>
        <v> </v>
      </c>
      <c r="J107" s="41"/>
    </row>
    <row r="108" spans="1:10" ht="12.75">
      <c r="A108" s="16" t="s">
        <v>13</v>
      </c>
      <c r="B108" s="19"/>
      <c r="C108" s="20"/>
      <c r="D108" s="20"/>
      <c r="E108" s="20"/>
      <c r="F108" s="12" t="str">
        <f t="shared" si="14"/>
        <v> </v>
      </c>
      <c r="G108" s="20"/>
      <c r="H108" s="20"/>
      <c r="I108" s="13" t="str">
        <f t="shared" si="15"/>
        <v> </v>
      </c>
      <c r="J108" s="41"/>
    </row>
    <row r="109" spans="1:10" ht="12.75">
      <c r="A109" s="16" t="s">
        <v>14</v>
      </c>
      <c r="B109" s="19"/>
      <c r="C109" s="20"/>
      <c r="D109" s="20"/>
      <c r="E109" s="20"/>
      <c r="F109" s="12" t="str">
        <f t="shared" si="14"/>
        <v> </v>
      </c>
      <c r="G109" s="20"/>
      <c r="H109" s="20"/>
      <c r="I109" s="13" t="str">
        <f t="shared" si="15"/>
        <v> </v>
      </c>
      <c r="J109" s="41"/>
    </row>
    <row r="110" spans="1:10" ht="12.75">
      <c r="A110" s="16" t="s">
        <v>15</v>
      </c>
      <c r="B110" s="19"/>
      <c r="C110" s="20"/>
      <c r="D110" s="20"/>
      <c r="E110" s="20"/>
      <c r="F110" s="12" t="str">
        <f t="shared" si="14"/>
        <v> </v>
      </c>
      <c r="G110" s="20"/>
      <c r="H110" s="20"/>
      <c r="I110" s="13" t="str">
        <f t="shared" si="15"/>
        <v> </v>
      </c>
      <c r="J110" s="41"/>
    </row>
    <row r="111" spans="1:10" ht="12.75">
      <c r="A111" s="10" t="s">
        <v>19</v>
      </c>
      <c r="B111" s="11">
        <f>B113+B114+B115+B116</f>
        <v>0</v>
      </c>
      <c r="C111" s="11">
        <f>C113+C114+C115+C116</f>
        <v>250</v>
      </c>
      <c r="D111" s="11">
        <v>76</v>
      </c>
      <c r="E111" s="11">
        <v>250</v>
      </c>
      <c r="F111" s="12">
        <f t="shared" si="14"/>
        <v>100</v>
      </c>
      <c r="G111" s="11">
        <v>76</v>
      </c>
      <c r="H111" s="11">
        <v>250</v>
      </c>
      <c r="I111" s="13">
        <f t="shared" si="15"/>
        <v>100</v>
      </c>
      <c r="J111" s="41"/>
    </row>
    <row r="112" spans="1:10" ht="12.75">
      <c r="A112" s="14" t="s">
        <v>11</v>
      </c>
      <c r="B112" s="22"/>
      <c r="C112" s="18"/>
      <c r="D112" s="18"/>
      <c r="E112" s="18"/>
      <c r="F112" s="12" t="str">
        <f t="shared" si="14"/>
        <v> </v>
      </c>
      <c r="G112" s="11"/>
      <c r="H112" s="18"/>
      <c r="I112" s="13" t="str">
        <f t="shared" si="15"/>
        <v> </v>
      </c>
      <c r="J112" s="41"/>
    </row>
    <row r="113" spans="1:10" ht="12.75">
      <c r="A113" s="16" t="s">
        <v>12</v>
      </c>
      <c r="B113" s="21"/>
      <c r="C113" s="20"/>
      <c r="D113" s="20"/>
      <c r="E113" s="20"/>
      <c r="F113" s="12" t="str">
        <f t="shared" si="14"/>
        <v> </v>
      </c>
      <c r="G113" s="20"/>
      <c r="H113" s="20"/>
      <c r="I113" s="13" t="str">
        <f t="shared" si="15"/>
        <v> </v>
      </c>
      <c r="J113" s="41"/>
    </row>
    <row r="114" spans="1:10" ht="12.75">
      <c r="A114" s="16" t="s">
        <v>13</v>
      </c>
      <c r="B114" s="21">
        <v>0</v>
      </c>
      <c r="C114" s="20">
        <v>250</v>
      </c>
      <c r="D114" s="11">
        <v>76</v>
      </c>
      <c r="E114" s="11">
        <v>250</v>
      </c>
      <c r="F114" s="12">
        <f t="shared" si="14"/>
        <v>100</v>
      </c>
      <c r="G114" s="11">
        <v>76</v>
      </c>
      <c r="H114" s="11">
        <v>250</v>
      </c>
      <c r="I114" s="13">
        <f t="shared" si="15"/>
        <v>100</v>
      </c>
      <c r="J114" s="41"/>
    </row>
    <row r="115" spans="1:10" ht="12.75">
      <c r="A115" s="16" t="s">
        <v>14</v>
      </c>
      <c r="B115" s="21"/>
      <c r="C115" s="20"/>
      <c r="D115" s="20"/>
      <c r="E115" s="20"/>
      <c r="F115" s="12" t="str">
        <f t="shared" si="14"/>
        <v> </v>
      </c>
      <c r="G115" s="20"/>
      <c r="H115" s="20"/>
      <c r="I115" s="13" t="str">
        <f t="shared" si="15"/>
        <v> </v>
      </c>
      <c r="J115" s="41"/>
    </row>
    <row r="116" spans="1:10" ht="26.25" customHeight="1">
      <c r="A116" s="16" t="s">
        <v>15</v>
      </c>
      <c r="B116" s="21"/>
      <c r="C116" s="20"/>
      <c r="D116" s="20"/>
      <c r="E116" s="20"/>
      <c r="F116" s="12" t="str">
        <f t="shared" si="14"/>
        <v> </v>
      </c>
      <c r="G116" s="20"/>
      <c r="H116" s="20"/>
      <c r="I116" s="13" t="str">
        <f t="shared" si="15"/>
        <v> </v>
      </c>
      <c r="J116" s="42"/>
    </row>
    <row r="117" spans="1:10" ht="30.75" customHeight="1">
      <c r="A117" s="59" t="s">
        <v>42</v>
      </c>
      <c r="B117" s="59"/>
      <c r="C117" s="60"/>
      <c r="D117" s="60"/>
      <c r="E117" s="60"/>
      <c r="F117" s="60"/>
      <c r="G117" s="60"/>
      <c r="H117" s="60"/>
      <c r="I117" s="60"/>
      <c r="J117" s="60"/>
    </row>
    <row r="118" spans="1:10" ht="25.5">
      <c r="A118" s="10" t="s">
        <v>10</v>
      </c>
      <c r="B118" s="11">
        <f>B120+B121+B122+B123</f>
        <v>0</v>
      </c>
      <c r="C118" s="11">
        <f>C120+C121+C122+C123</f>
        <v>2885.5</v>
      </c>
      <c r="D118" s="11">
        <f>D120+D121+D122+D123</f>
        <v>1465.7</v>
      </c>
      <c r="E118" s="11">
        <f>E120+E121+E122+E123</f>
        <v>2885.5</v>
      </c>
      <c r="F118" s="12">
        <f aca="true" t="shared" si="18" ref="F118:F142">IF(OR(C118=0,ISBLANK(С11))," ",E118/C118*100)</f>
        <v>100</v>
      </c>
      <c r="G118" s="11">
        <f>G125+G131+G137</f>
        <v>1788.98</v>
      </c>
      <c r="H118" s="11">
        <f>H125+H131+H137</f>
        <v>2885.5</v>
      </c>
      <c r="I118" s="13">
        <f aca="true" t="shared" si="19" ref="I118:I142">IF(OR(E118=0,ISBLANK(E118))," ",H118/E118*100)</f>
        <v>100</v>
      </c>
      <c r="J118" s="40" t="s">
        <v>0</v>
      </c>
    </row>
    <row r="119" spans="1:10" ht="12.75">
      <c r="A119" s="14" t="s">
        <v>11</v>
      </c>
      <c r="B119" s="15"/>
      <c r="C119" s="11"/>
      <c r="D119" s="11"/>
      <c r="E119" s="11"/>
      <c r="F119" s="12" t="str">
        <f t="shared" si="18"/>
        <v> </v>
      </c>
      <c r="G119" s="11"/>
      <c r="H119" s="11"/>
      <c r="I119" s="13" t="str">
        <f t="shared" si="19"/>
        <v> </v>
      </c>
      <c r="J119" s="41"/>
    </row>
    <row r="120" spans="1:10" ht="15" customHeight="1">
      <c r="A120" s="16" t="s">
        <v>12</v>
      </c>
      <c r="B120" s="11">
        <f aca="true" t="shared" si="20" ref="B120:E123">B127+B133+B139</f>
        <v>0</v>
      </c>
      <c r="C120" s="11">
        <f t="shared" si="20"/>
        <v>0</v>
      </c>
      <c r="D120" s="11">
        <f t="shared" si="20"/>
        <v>0</v>
      </c>
      <c r="E120" s="11">
        <f t="shared" si="20"/>
        <v>0</v>
      </c>
      <c r="F120" s="12" t="str">
        <f t="shared" si="18"/>
        <v> </v>
      </c>
      <c r="G120" s="11">
        <f aca="true" t="shared" si="21" ref="G120:H123">G127+G133+G139</f>
        <v>0</v>
      </c>
      <c r="H120" s="11">
        <f t="shared" si="21"/>
        <v>0</v>
      </c>
      <c r="I120" s="13" t="str">
        <f t="shared" si="19"/>
        <v> </v>
      </c>
      <c r="J120" s="41"/>
    </row>
    <row r="121" spans="1:10" ht="18" customHeight="1">
      <c r="A121" s="16" t="s">
        <v>13</v>
      </c>
      <c r="B121" s="11">
        <f t="shared" si="20"/>
        <v>0</v>
      </c>
      <c r="C121" s="11">
        <f t="shared" si="20"/>
        <v>2885.5</v>
      </c>
      <c r="D121" s="11">
        <f t="shared" si="20"/>
        <v>1465.7</v>
      </c>
      <c r="E121" s="11">
        <f t="shared" si="20"/>
        <v>2885.5</v>
      </c>
      <c r="F121" s="12">
        <f t="shared" si="18"/>
        <v>100</v>
      </c>
      <c r="G121" s="11">
        <f t="shared" si="21"/>
        <v>1788.98</v>
      </c>
      <c r="H121" s="11">
        <f t="shared" si="21"/>
        <v>2885.5</v>
      </c>
      <c r="I121" s="13">
        <f t="shared" si="19"/>
        <v>100</v>
      </c>
      <c r="J121" s="41"/>
    </row>
    <row r="122" spans="1:10" ht="12.75">
      <c r="A122" s="16" t="s">
        <v>14</v>
      </c>
      <c r="B122" s="11">
        <f t="shared" si="20"/>
        <v>0</v>
      </c>
      <c r="C122" s="11">
        <f t="shared" si="20"/>
        <v>0</v>
      </c>
      <c r="D122" s="11">
        <f t="shared" si="20"/>
        <v>0</v>
      </c>
      <c r="E122" s="11">
        <f t="shared" si="20"/>
        <v>0</v>
      </c>
      <c r="F122" s="12" t="str">
        <f t="shared" si="18"/>
        <v> </v>
      </c>
      <c r="G122" s="11">
        <f t="shared" si="21"/>
        <v>0</v>
      </c>
      <c r="H122" s="11">
        <f t="shared" si="21"/>
        <v>0</v>
      </c>
      <c r="I122" s="13" t="str">
        <f t="shared" si="19"/>
        <v> </v>
      </c>
      <c r="J122" s="41"/>
    </row>
    <row r="123" spans="1:10" ht="12.75">
      <c r="A123" s="16" t="s">
        <v>15</v>
      </c>
      <c r="B123" s="11">
        <f t="shared" si="20"/>
        <v>0</v>
      </c>
      <c r="C123" s="11">
        <f t="shared" si="20"/>
        <v>0</v>
      </c>
      <c r="D123" s="11">
        <f t="shared" si="20"/>
        <v>0</v>
      </c>
      <c r="E123" s="11">
        <f t="shared" si="20"/>
        <v>0</v>
      </c>
      <c r="F123" s="12" t="str">
        <f t="shared" si="18"/>
        <v> </v>
      </c>
      <c r="G123" s="11">
        <f t="shared" si="21"/>
        <v>0</v>
      </c>
      <c r="H123" s="11">
        <f t="shared" si="21"/>
        <v>0</v>
      </c>
      <c r="I123" s="13" t="str">
        <f t="shared" si="19"/>
        <v> </v>
      </c>
      <c r="J123" s="41"/>
    </row>
    <row r="124" spans="1:10" ht="12.75">
      <c r="A124" s="14" t="s">
        <v>16</v>
      </c>
      <c r="B124" s="15"/>
      <c r="C124" s="11"/>
      <c r="D124" s="11"/>
      <c r="E124" s="11"/>
      <c r="F124" s="12" t="str">
        <f t="shared" si="18"/>
        <v> </v>
      </c>
      <c r="G124" s="11"/>
      <c r="H124" s="11"/>
      <c r="I124" s="13" t="str">
        <f t="shared" si="19"/>
        <v> </v>
      </c>
      <c r="J124" s="41"/>
    </row>
    <row r="125" spans="1:10" ht="12.75">
      <c r="A125" s="10" t="s">
        <v>17</v>
      </c>
      <c r="B125" s="17"/>
      <c r="C125" s="11">
        <f>C127+C128+C129+C130</f>
        <v>0</v>
      </c>
      <c r="D125" s="11">
        <f>D127+D128+D129+D130</f>
        <v>0</v>
      </c>
      <c r="E125" s="11">
        <f>E127+E128+E129+E130</f>
        <v>0</v>
      </c>
      <c r="F125" s="12" t="str">
        <f t="shared" si="18"/>
        <v> </v>
      </c>
      <c r="G125" s="11">
        <f>G127+G128+G129+G130</f>
        <v>0</v>
      </c>
      <c r="H125" s="11">
        <f>H127+H128+H129+H130</f>
        <v>0</v>
      </c>
      <c r="I125" s="13" t="str">
        <f t="shared" si="19"/>
        <v> </v>
      </c>
      <c r="J125" s="41"/>
    </row>
    <row r="126" spans="1:10" ht="12.75">
      <c r="A126" s="14" t="s">
        <v>11</v>
      </c>
      <c r="B126" s="15"/>
      <c r="C126" s="18"/>
      <c r="D126" s="18"/>
      <c r="E126" s="18"/>
      <c r="F126" s="12" t="str">
        <f t="shared" si="18"/>
        <v> </v>
      </c>
      <c r="G126" s="11"/>
      <c r="H126" s="18"/>
      <c r="I126" s="13" t="str">
        <f t="shared" si="19"/>
        <v> </v>
      </c>
      <c r="J126" s="41"/>
    </row>
    <row r="127" spans="1:10" ht="12.75">
      <c r="A127" s="16" t="s">
        <v>12</v>
      </c>
      <c r="B127" s="19"/>
      <c r="C127" s="20"/>
      <c r="D127" s="20"/>
      <c r="E127" s="20"/>
      <c r="F127" s="12" t="str">
        <f t="shared" si="18"/>
        <v> </v>
      </c>
      <c r="G127" s="20"/>
      <c r="H127" s="20"/>
      <c r="I127" s="13" t="str">
        <f t="shared" si="19"/>
        <v> </v>
      </c>
      <c r="J127" s="41"/>
    </row>
    <row r="128" spans="1:10" ht="12.75">
      <c r="A128" s="16" t="s">
        <v>13</v>
      </c>
      <c r="B128" s="19"/>
      <c r="C128" s="20"/>
      <c r="D128" s="20"/>
      <c r="E128" s="20"/>
      <c r="F128" s="12" t="str">
        <f t="shared" si="18"/>
        <v> </v>
      </c>
      <c r="G128" s="20"/>
      <c r="H128" s="20"/>
      <c r="I128" s="13" t="str">
        <f t="shared" si="19"/>
        <v> </v>
      </c>
      <c r="J128" s="41"/>
    </row>
    <row r="129" spans="1:10" ht="12.75">
      <c r="A129" s="16" t="s">
        <v>14</v>
      </c>
      <c r="B129" s="19"/>
      <c r="C129" s="20"/>
      <c r="D129" s="20"/>
      <c r="E129" s="20"/>
      <c r="F129" s="12" t="str">
        <f t="shared" si="18"/>
        <v> </v>
      </c>
      <c r="G129" s="20"/>
      <c r="H129" s="20"/>
      <c r="I129" s="13" t="str">
        <f t="shared" si="19"/>
        <v> </v>
      </c>
      <c r="J129" s="41"/>
    </row>
    <row r="130" spans="1:10" ht="12.75">
      <c r="A130" s="16" t="s">
        <v>15</v>
      </c>
      <c r="B130" s="19"/>
      <c r="C130" s="20"/>
      <c r="D130" s="20"/>
      <c r="E130" s="20"/>
      <c r="F130" s="12" t="str">
        <f t="shared" si="18"/>
        <v> </v>
      </c>
      <c r="G130" s="20"/>
      <c r="H130" s="20"/>
      <c r="I130" s="13" t="str">
        <f t="shared" si="19"/>
        <v> </v>
      </c>
      <c r="J130" s="41"/>
    </row>
    <row r="131" spans="1:10" ht="12.75">
      <c r="A131" s="10" t="s">
        <v>18</v>
      </c>
      <c r="B131" s="17"/>
      <c r="C131" s="11">
        <f>C133+C134+C135+C136</f>
        <v>0</v>
      </c>
      <c r="D131" s="11">
        <f>D133+D134+D135+D136</f>
        <v>0</v>
      </c>
      <c r="E131" s="11">
        <f>E133+E134+E135+E136</f>
        <v>0</v>
      </c>
      <c r="F131" s="12" t="str">
        <f t="shared" si="18"/>
        <v> </v>
      </c>
      <c r="G131" s="11">
        <f>G133+G134+G135+G136</f>
        <v>0</v>
      </c>
      <c r="H131" s="11">
        <f>H133+H134+H135+H136</f>
        <v>0</v>
      </c>
      <c r="I131" s="13" t="str">
        <f t="shared" si="19"/>
        <v> </v>
      </c>
      <c r="J131" s="41"/>
    </row>
    <row r="132" spans="1:10" ht="12.75">
      <c r="A132" s="14" t="s">
        <v>11</v>
      </c>
      <c r="B132" s="15"/>
      <c r="C132" s="18"/>
      <c r="D132" s="18"/>
      <c r="E132" s="18"/>
      <c r="F132" s="12" t="str">
        <f t="shared" si="18"/>
        <v> </v>
      </c>
      <c r="G132" s="11"/>
      <c r="H132" s="18"/>
      <c r="I132" s="13" t="str">
        <f t="shared" si="19"/>
        <v> </v>
      </c>
      <c r="J132" s="41"/>
    </row>
    <row r="133" spans="1:10" ht="12.75">
      <c r="A133" s="16" t="s">
        <v>12</v>
      </c>
      <c r="B133" s="19"/>
      <c r="C133" s="20"/>
      <c r="D133" s="20"/>
      <c r="E133" s="20"/>
      <c r="F133" s="12" t="str">
        <f t="shared" si="18"/>
        <v> </v>
      </c>
      <c r="G133" s="20"/>
      <c r="H133" s="20"/>
      <c r="I133" s="13" t="str">
        <f t="shared" si="19"/>
        <v> </v>
      </c>
      <c r="J133" s="41"/>
    </row>
    <row r="134" spans="1:10" ht="12.75">
      <c r="A134" s="16" t="s">
        <v>13</v>
      </c>
      <c r="B134" s="19"/>
      <c r="C134" s="20"/>
      <c r="D134" s="20"/>
      <c r="E134" s="20"/>
      <c r="F134" s="12" t="str">
        <f t="shared" si="18"/>
        <v> </v>
      </c>
      <c r="G134" s="20"/>
      <c r="H134" s="20"/>
      <c r="I134" s="13" t="str">
        <f t="shared" si="19"/>
        <v> </v>
      </c>
      <c r="J134" s="41"/>
    </row>
    <row r="135" spans="1:10" ht="12.75">
      <c r="A135" s="16" t="s">
        <v>14</v>
      </c>
      <c r="B135" s="19"/>
      <c r="C135" s="20"/>
      <c r="D135" s="20"/>
      <c r="E135" s="20"/>
      <c r="F135" s="12" t="str">
        <f t="shared" si="18"/>
        <v> </v>
      </c>
      <c r="G135" s="20"/>
      <c r="H135" s="20"/>
      <c r="I135" s="13" t="str">
        <f t="shared" si="19"/>
        <v> </v>
      </c>
      <c r="J135" s="41"/>
    </row>
    <row r="136" spans="1:10" ht="12.75">
      <c r="A136" s="16" t="s">
        <v>15</v>
      </c>
      <c r="B136" s="19"/>
      <c r="C136" s="20"/>
      <c r="D136" s="20"/>
      <c r="E136" s="20"/>
      <c r="F136" s="12" t="str">
        <f t="shared" si="18"/>
        <v> </v>
      </c>
      <c r="G136" s="20"/>
      <c r="H136" s="20"/>
      <c r="I136" s="13" t="str">
        <f t="shared" si="19"/>
        <v> </v>
      </c>
      <c r="J136" s="41"/>
    </row>
    <row r="137" spans="1:10" ht="12.75">
      <c r="A137" s="10" t="s">
        <v>19</v>
      </c>
      <c r="B137" s="11">
        <f>B139+B140+B141+B142</f>
        <v>0</v>
      </c>
      <c r="C137" s="11">
        <f>C139+C140+C141+C142</f>
        <v>2885.5</v>
      </c>
      <c r="D137" s="11">
        <f>D139+D140+D141+D142</f>
        <v>1465.7</v>
      </c>
      <c r="E137" s="11">
        <f>E139+E140+E141+E142</f>
        <v>2885.5</v>
      </c>
      <c r="F137" s="12">
        <f t="shared" si="18"/>
        <v>100</v>
      </c>
      <c r="G137" s="11">
        <f>G139+G140+G141+G142</f>
        <v>1788.98</v>
      </c>
      <c r="H137" s="11">
        <f>H139+H140+H141+H142</f>
        <v>2885.5</v>
      </c>
      <c r="I137" s="13">
        <f t="shared" si="19"/>
        <v>100</v>
      </c>
      <c r="J137" s="41"/>
    </row>
    <row r="138" spans="1:10" ht="12.75">
      <c r="A138" s="14" t="s">
        <v>11</v>
      </c>
      <c r="B138" s="22"/>
      <c r="C138" s="18"/>
      <c r="D138" s="18"/>
      <c r="E138" s="18"/>
      <c r="F138" s="12" t="str">
        <f t="shared" si="18"/>
        <v> </v>
      </c>
      <c r="G138" s="11"/>
      <c r="H138" s="18"/>
      <c r="I138" s="13" t="str">
        <f t="shared" si="19"/>
        <v> </v>
      </c>
      <c r="J138" s="41"/>
    </row>
    <row r="139" spans="1:10" ht="12.75">
      <c r="A139" s="16" t="s">
        <v>12</v>
      </c>
      <c r="B139" s="21"/>
      <c r="C139" s="20"/>
      <c r="D139" s="20"/>
      <c r="E139" s="20"/>
      <c r="F139" s="12" t="str">
        <f t="shared" si="18"/>
        <v> </v>
      </c>
      <c r="G139" s="20"/>
      <c r="H139" s="20"/>
      <c r="I139" s="13" t="str">
        <f t="shared" si="19"/>
        <v> </v>
      </c>
      <c r="J139" s="41"/>
    </row>
    <row r="140" spans="1:10" ht="12.75">
      <c r="A140" s="16" t="s">
        <v>13</v>
      </c>
      <c r="B140" s="21">
        <v>0</v>
      </c>
      <c r="C140" s="20">
        <v>2885.5</v>
      </c>
      <c r="D140" s="20">
        <v>1465.7</v>
      </c>
      <c r="E140" s="20">
        <v>2885.5</v>
      </c>
      <c r="F140" s="12">
        <f t="shared" si="18"/>
        <v>100</v>
      </c>
      <c r="G140" s="20">
        <v>1788.98</v>
      </c>
      <c r="H140" s="20">
        <v>2885.5</v>
      </c>
      <c r="I140" s="13">
        <f t="shared" si="19"/>
        <v>100</v>
      </c>
      <c r="J140" s="41"/>
    </row>
    <row r="141" spans="1:10" ht="12.75">
      <c r="A141" s="16" t="s">
        <v>14</v>
      </c>
      <c r="B141" s="21"/>
      <c r="C141" s="20"/>
      <c r="D141" s="20"/>
      <c r="E141" s="20"/>
      <c r="F141" s="12" t="str">
        <f t="shared" si="18"/>
        <v> </v>
      </c>
      <c r="G141" s="20"/>
      <c r="H141" s="20"/>
      <c r="I141" s="13" t="str">
        <f t="shared" si="19"/>
        <v> </v>
      </c>
      <c r="J141" s="41"/>
    </row>
    <row r="142" spans="1:10" ht="26.25" customHeight="1">
      <c r="A142" s="16" t="s">
        <v>15</v>
      </c>
      <c r="B142" s="21"/>
      <c r="C142" s="20"/>
      <c r="D142" s="20"/>
      <c r="E142" s="20"/>
      <c r="F142" s="12" t="str">
        <f t="shared" si="18"/>
        <v> </v>
      </c>
      <c r="G142" s="20"/>
      <c r="H142" s="20"/>
      <c r="I142" s="13" t="str">
        <f t="shared" si="19"/>
        <v> </v>
      </c>
      <c r="J142" s="42"/>
    </row>
    <row r="143" spans="1:10" ht="12.75">
      <c r="A143" s="72" t="s">
        <v>36</v>
      </c>
      <c r="B143" s="72"/>
      <c r="C143" s="73"/>
      <c r="D143" s="73"/>
      <c r="E143" s="73"/>
      <c r="F143" s="73"/>
      <c r="G143" s="73"/>
      <c r="H143" s="73"/>
      <c r="I143" s="73"/>
      <c r="J143" s="73"/>
    </row>
    <row r="144" spans="1:10" ht="25.5">
      <c r="A144" s="10" t="s">
        <v>10</v>
      </c>
      <c r="B144" s="11" t="e">
        <f>B146+B147+B148+B149</f>
        <v>#REF!</v>
      </c>
      <c r="C144" s="11">
        <f>C146+C147+C148+C149</f>
        <v>6229</v>
      </c>
      <c r="D144" s="11">
        <f>D146+D147+D148+D149</f>
        <v>2464.23</v>
      </c>
      <c r="E144" s="11">
        <f>E146+E147+E148+E149</f>
        <v>6229</v>
      </c>
      <c r="F144" s="12">
        <f aca="true" t="shared" si="22" ref="F144:F168">IF(OR(C144=0,ISBLANK(С11))," ",E144/C144*100)</f>
        <v>100</v>
      </c>
      <c r="G144" s="11">
        <f>G146+G147+G148+G149</f>
        <v>2835.01</v>
      </c>
      <c r="H144" s="11">
        <f>H146+H147+H148+H149</f>
        <v>6229</v>
      </c>
      <c r="I144" s="13">
        <f aca="true" t="shared" si="23" ref="I144:I168">IF(OR(E144=0,ISBLANK(E144))," ",H144/E144*100)</f>
        <v>100</v>
      </c>
      <c r="J144" s="40"/>
    </row>
    <row r="145" spans="1:10" ht="12.75">
      <c r="A145" s="14" t="s">
        <v>11</v>
      </c>
      <c r="B145" s="15"/>
      <c r="C145" s="11"/>
      <c r="D145" s="11"/>
      <c r="E145" s="11"/>
      <c r="F145" s="12" t="str">
        <f t="shared" si="22"/>
        <v> </v>
      </c>
      <c r="G145" s="11"/>
      <c r="H145" s="11"/>
      <c r="I145" s="13" t="str">
        <f t="shared" si="23"/>
        <v> </v>
      </c>
      <c r="J145" s="41"/>
    </row>
    <row r="146" spans="1:10" ht="12.75">
      <c r="A146" s="16" t="s">
        <v>12</v>
      </c>
      <c r="B146" s="20" t="e">
        <f>B153+B159+B165</f>
        <v>#REF!</v>
      </c>
      <c r="C146" s="20">
        <f>C153+C159+C165</f>
        <v>0</v>
      </c>
      <c r="D146" s="20">
        <f aca="true" t="shared" si="24" ref="B146:E149">D153+D159+D165</f>
        <v>0</v>
      </c>
      <c r="E146" s="20">
        <f t="shared" si="24"/>
        <v>0</v>
      </c>
      <c r="F146" s="12" t="str">
        <f t="shared" si="22"/>
        <v> </v>
      </c>
      <c r="G146" s="20">
        <f aca="true" t="shared" si="25" ref="G146:H149">G153+G159+G165</f>
        <v>0</v>
      </c>
      <c r="H146" s="20">
        <f t="shared" si="25"/>
        <v>0</v>
      </c>
      <c r="I146" s="13" t="str">
        <f t="shared" si="23"/>
        <v> </v>
      </c>
      <c r="J146" s="41"/>
    </row>
    <row r="147" spans="1:10" ht="12.75">
      <c r="A147" s="16" t="s">
        <v>13</v>
      </c>
      <c r="B147" s="20" t="e">
        <f t="shared" si="24"/>
        <v>#REF!</v>
      </c>
      <c r="C147" s="20">
        <f t="shared" si="24"/>
        <v>6229</v>
      </c>
      <c r="D147" s="20">
        <f t="shared" si="24"/>
        <v>2464.23</v>
      </c>
      <c r="E147" s="20">
        <f t="shared" si="24"/>
        <v>6229</v>
      </c>
      <c r="F147" s="12">
        <f t="shared" si="22"/>
        <v>100</v>
      </c>
      <c r="G147" s="20">
        <f t="shared" si="25"/>
        <v>2835.01</v>
      </c>
      <c r="H147" s="20">
        <f t="shared" si="25"/>
        <v>6229</v>
      </c>
      <c r="I147" s="13">
        <f t="shared" si="23"/>
        <v>100</v>
      </c>
      <c r="J147" s="41"/>
    </row>
    <row r="148" spans="1:10" ht="12.75">
      <c r="A148" s="16" t="s">
        <v>14</v>
      </c>
      <c r="B148" s="20" t="e">
        <f t="shared" si="24"/>
        <v>#REF!</v>
      </c>
      <c r="C148" s="20">
        <f t="shared" si="24"/>
        <v>0</v>
      </c>
      <c r="D148" s="20">
        <f t="shared" si="24"/>
        <v>0</v>
      </c>
      <c r="E148" s="20">
        <f t="shared" si="24"/>
        <v>0</v>
      </c>
      <c r="F148" s="12" t="str">
        <f t="shared" si="22"/>
        <v> </v>
      </c>
      <c r="G148" s="20">
        <f t="shared" si="25"/>
        <v>0</v>
      </c>
      <c r="H148" s="20">
        <f t="shared" si="25"/>
        <v>0</v>
      </c>
      <c r="I148" s="13" t="str">
        <f t="shared" si="23"/>
        <v> </v>
      </c>
      <c r="J148" s="41"/>
    </row>
    <row r="149" spans="1:10" ht="12.75">
      <c r="A149" s="16" t="s">
        <v>15</v>
      </c>
      <c r="B149" s="20" t="e">
        <f t="shared" si="24"/>
        <v>#REF!</v>
      </c>
      <c r="C149" s="20">
        <f t="shared" si="24"/>
        <v>0</v>
      </c>
      <c r="D149" s="20">
        <f t="shared" si="24"/>
        <v>0</v>
      </c>
      <c r="E149" s="20">
        <f t="shared" si="24"/>
        <v>0</v>
      </c>
      <c r="F149" s="12" t="str">
        <f t="shared" si="22"/>
        <v> </v>
      </c>
      <c r="G149" s="20">
        <f t="shared" si="25"/>
        <v>0</v>
      </c>
      <c r="H149" s="20">
        <f t="shared" si="25"/>
        <v>0</v>
      </c>
      <c r="I149" s="13" t="str">
        <f t="shared" si="23"/>
        <v> </v>
      </c>
      <c r="J149" s="41"/>
    </row>
    <row r="150" spans="1:10" ht="12.75">
      <c r="A150" s="14" t="s">
        <v>16</v>
      </c>
      <c r="B150" s="15"/>
      <c r="C150" s="11"/>
      <c r="D150" s="11"/>
      <c r="E150" s="11"/>
      <c r="F150" s="12" t="str">
        <f t="shared" si="22"/>
        <v> </v>
      </c>
      <c r="G150" s="11"/>
      <c r="H150" s="11"/>
      <c r="I150" s="13" t="str">
        <f t="shared" si="23"/>
        <v> </v>
      </c>
      <c r="J150" s="41"/>
    </row>
    <row r="151" spans="1:10" ht="12.75">
      <c r="A151" s="10" t="s">
        <v>17</v>
      </c>
      <c r="B151" s="17"/>
      <c r="C151" s="11">
        <f>C153+C154+C155+C156</f>
        <v>0</v>
      </c>
      <c r="D151" s="11">
        <f>D153+D154+D155+D156</f>
        <v>0</v>
      </c>
      <c r="E151" s="11">
        <f>E153+E154+E155+E156</f>
        <v>0</v>
      </c>
      <c r="F151" s="12" t="str">
        <f t="shared" si="22"/>
        <v> </v>
      </c>
      <c r="G151" s="11">
        <f>G153+G154+G155+G156</f>
        <v>0</v>
      </c>
      <c r="H151" s="11">
        <f>H153+H154+H155+H156</f>
        <v>0</v>
      </c>
      <c r="I151" s="13" t="str">
        <f t="shared" si="23"/>
        <v> </v>
      </c>
      <c r="J151" s="41"/>
    </row>
    <row r="152" spans="1:10" ht="12.75">
      <c r="A152" s="14" t="s">
        <v>11</v>
      </c>
      <c r="B152" s="15"/>
      <c r="C152" s="18"/>
      <c r="D152" s="18"/>
      <c r="E152" s="18"/>
      <c r="F152" s="12" t="str">
        <f t="shared" si="22"/>
        <v> </v>
      </c>
      <c r="G152" s="11"/>
      <c r="H152" s="18"/>
      <c r="I152" s="13" t="str">
        <f t="shared" si="23"/>
        <v> </v>
      </c>
      <c r="J152" s="41"/>
    </row>
    <row r="153" spans="1:10" ht="12.75">
      <c r="A153" s="16" t="s">
        <v>12</v>
      </c>
      <c r="B153" s="20" t="e">
        <f>#REF!+#REF!+B49+#REF!+B23</f>
        <v>#REF!</v>
      </c>
      <c r="C153" s="20">
        <f aca="true" t="shared" si="26" ref="C153:E156">C49+C23</f>
        <v>0</v>
      </c>
      <c r="D153" s="20">
        <f t="shared" si="26"/>
        <v>0</v>
      </c>
      <c r="E153" s="20">
        <f t="shared" si="26"/>
        <v>0</v>
      </c>
      <c r="F153" s="12" t="str">
        <f t="shared" si="22"/>
        <v> </v>
      </c>
      <c r="G153" s="20">
        <f aca="true" t="shared" si="27" ref="G153:H156">G49+G23</f>
        <v>0</v>
      </c>
      <c r="H153" s="20">
        <f t="shared" si="27"/>
        <v>0</v>
      </c>
      <c r="I153" s="13" t="str">
        <f t="shared" si="23"/>
        <v> </v>
      </c>
      <c r="J153" s="41"/>
    </row>
    <row r="154" spans="1:10" ht="12.75">
      <c r="A154" s="16" t="s">
        <v>13</v>
      </c>
      <c r="B154" s="20" t="e">
        <f>#REF!+#REF!+B50+#REF!+B24</f>
        <v>#REF!</v>
      </c>
      <c r="C154" s="20">
        <f t="shared" si="26"/>
        <v>0</v>
      </c>
      <c r="D154" s="20">
        <f t="shared" si="26"/>
        <v>0</v>
      </c>
      <c r="E154" s="20">
        <f t="shared" si="26"/>
        <v>0</v>
      </c>
      <c r="F154" s="12" t="str">
        <f t="shared" si="22"/>
        <v> </v>
      </c>
      <c r="G154" s="20">
        <f t="shared" si="27"/>
        <v>0</v>
      </c>
      <c r="H154" s="20">
        <f t="shared" si="27"/>
        <v>0</v>
      </c>
      <c r="I154" s="13" t="str">
        <f t="shared" si="23"/>
        <v> </v>
      </c>
      <c r="J154" s="41"/>
    </row>
    <row r="155" spans="1:10" ht="12.75">
      <c r="A155" s="16" t="s">
        <v>14</v>
      </c>
      <c r="B155" s="20" t="e">
        <f>#REF!+#REF!+B51+#REF!+B25</f>
        <v>#REF!</v>
      </c>
      <c r="C155" s="20">
        <f t="shared" si="26"/>
        <v>0</v>
      </c>
      <c r="D155" s="20">
        <f t="shared" si="26"/>
        <v>0</v>
      </c>
      <c r="E155" s="20">
        <f t="shared" si="26"/>
        <v>0</v>
      </c>
      <c r="F155" s="12" t="str">
        <f t="shared" si="22"/>
        <v> </v>
      </c>
      <c r="G155" s="20">
        <f t="shared" si="27"/>
        <v>0</v>
      </c>
      <c r="H155" s="20">
        <f t="shared" si="27"/>
        <v>0</v>
      </c>
      <c r="I155" s="13" t="str">
        <f t="shared" si="23"/>
        <v> </v>
      </c>
      <c r="J155" s="41"/>
    </row>
    <row r="156" spans="1:10" ht="12.75">
      <c r="A156" s="16" t="s">
        <v>15</v>
      </c>
      <c r="B156" s="20" t="e">
        <f>#REF!+#REF!+B52+#REF!+B26</f>
        <v>#REF!</v>
      </c>
      <c r="C156" s="20">
        <f t="shared" si="26"/>
        <v>0</v>
      </c>
      <c r="D156" s="20">
        <f t="shared" si="26"/>
        <v>0</v>
      </c>
      <c r="E156" s="20">
        <f t="shared" si="26"/>
        <v>0</v>
      </c>
      <c r="F156" s="12" t="str">
        <f t="shared" si="22"/>
        <v> </v>
      </c>
      <c r="G156" s="20">
        <f t="shared" si="27"/>
        <v>0</v>
      </c>
      <c r="H156" s="20">
        <f t="shared" si="27"/>
        <v>0</v>
      </c>
      <c r="I156" s="13" t="str">
        <f t="shared" si="23"/>
        <v> </v>
      </c>
      <c r="J156" s="41"/>
    </row>
    <row r="157" spans="1:10" ht="12.75">
      <c r="A157" s="10" t="s">
        <v>18</v>
      </c>
      <c r="B157" s="17"/>
      <c r="C157" s="11">
        <f>C159+C160+C161+C162</f>
        <v>0</v>
      </c>
      <c r="D157" s="11">
        <f>D159+D160+D161+D162</f>
        <v>0</v>
      </c>
      <c r="E157" s="11">
        <f>E159+E160+E161+E162</f>
        <v>0</v>
      </c>
      <c r="F157" s="12" t="str">
        <f t="shared" si="22"/>
        <v> </v>
      </c>
      <c r="G157" s="11">
        <f>G159+G160+G161+G162</f>
        <v>0</v>
      </c>
      <c r="H157" s="11">
        <f>H159+H160+H161+H162</f>
        <v>0</v>
      </c>
      <c r="I157" s="13" t="str">
        <f t="shared" si="23"/>
        <v> </v>
      </c>
      <c r="J157" s="41"/>
    </row>
    <row r="158" spans="1:10" ht="12.75">
      <c r="A158" s="14" t="s">
        <v>11</v>
      </c>
      <c r="B158" s="15"/>
      <c r="C158" s="18"/>
      <c r="D158" s="18"/>
      <c r="E158" s="18"/>
      <c r="F158" s="12" t="str">
        <f t="shared" si="22"/>
        <v> </v>
      </c>
      <c r="G158" s="11"/>
      <c r="H158" s="18"/>
      <c r="I158" s="13" t="str">
        <f t="shared" si="23"/>
        <v> </v>
      </c>
      <c r="J158" s="41"/>
    </row>
    <row r="159" spans="1:10" ht="12.75">
      <c r="A159" s="16" t="s">
        <v>12</v>
      </c>
      <c r="B159" s="20" t="e">
        <f>#REF!+#REF!+B55+#REF!+B29</f>
        <v>#REF!</v>
      </c>
      <c r="C159" s="20">
        <f aca="true" t="shared" si="28" ref="C159:E162">C55+C29</f>
        <v>0</v>
      </c>
      <c r="D159" s="20">
        <f t="shared" si="28"/>
        <v>0</v>
      </c>
      <c r="E159" s="20">
        <f t="shared" si="28"/>
        <v>0</v>
      </c>
      <c r="F159" s="12" t="str">
        <f t="shared" si="22"/>
        <v> </v>
      </c>
      <c r="G159" s="20">
        <f aca="true" t="shared" si="29" ref="G159:H162">G55+G29</f>
        <v>0</v>
      </c>
      <c r="H159" s="20">
        <f t="shared" si="29"/>
        <v>0</v>
      </c>
      <c r="I159" s="13" t="str">
        <f t="shared" si="23"/>
        <v> </v>
      </c>
      <c r="J159" s="41"/>
    </row>
    <row r="160" spans="1:10" ht="12.75">
      <c r="A160" s="16" t="s">
        <v>13</v>
      </c>
      <c r="B160" s="20" t="e">
        <f>#REF!+#REF!+B56+#REF!+B30</f>
        <v>#REF!</v>
      </c>
      <c r="C160" s="20">
        <f t="shared" si="28"/>
        <v>0</v>
      </c>
      <c r="D160" s="20">
        <f t="shared" si="28"/>
        <v>0</v>
      </c>
      <c r="E160" s="20">
        <f t="shared" si="28"/>
        <v>0</v>
      </c>
      <c r="F160" s="12" t="str">
        <f t="shared" si="22"/>
        <v> </v>
      </c>
      <c r="G160" s="20">
        <f t="shared" si="29"/>
        <v>0</v>
      </c>
      <c r="H160" s="20">
        <f t="shared" si="29"/>
        <v>0</v>
      </c>
      <c r="I160" s="13" t="str">
        <f t="shared" si="23"/>
        <v> </v>
      </c>
      <c r="J160" s="41"/>
    </row>
    <row r="161" spans="1:10" ht="12.75">
      <c r="A161" s="16" t="s">
        <v>14</v>
      </c>
      <c r="B161" s="20" t="e">
        <f>#REF!+#REF!+B57+#REF!+B31</f>
        <v>#REF!</v>
      </c>
      <c r="C161" s="20">
        <f t="shared" si="28"/>
        <v>0</v>
      </c>
      <c r="D161" s="20">
        <f t="shared" si="28"/>
        <v>0</v>
      </c>
      <c r="E161" s="20">
        <f t="shared" si="28"/>
        <v>0</v>
      </c>
      <c r="F161" s="12" t="str">
        <f t="shared" si="22"/>
        <v> </v>
      </c>
      <c r="G161" s="20">
        <f t="shared" si="29"/>
        <v>0</v>
      </c>
      <c r="H161" s="20">
        <f t="shared" si="29"/>
        <v>0</v>
      </c>
      <c r="I161" s="13" t="str">
        <f t="shared" si="23"/>
        <v> </v>
      </c>
      <c r="J161" s="41"/>
    </row>
    <row r="162" spans="1:10" ht="12.75">
      <c r="A162" s="16" t="s">
        <v>15</v>
      </c>
      <c r="B162" s="20" t="e">
        <f>#REF!+#REF!+B58+#REF!+B32</f>
        <v>#REF!</v>
      </c>
      <c r="C162" s="20">
        <f t="shared" si="28"/>
        <v>0</v>
      </c>
      <c r="D162" s="20">
        <f t="shared" si="28"/>
        <v>0</v>
      </c>
      <c r="E162" s="20">
        <f t="shared" si="28"/>
        <v>0</v>
      </c>
      <c r="F162" s="12" t="str">
        <f t="shared" si="22"/>
        <v> </v>
      </c>
      <c r="G162" s="20">
        <f t="shared" si="29"/>
        <v>0</v>
      </c>
      <c r="H162" s="20">
        <f t="shared" si="29"/>
        <v>0</v>
      </c>
      <c r="I162" s="13" t="str">
        <f t="shared" si="23"/>
        <v> </v>
      </c>
      <c r="J162" s="41"/>
    </row>
    <row r="163" spans="1:10" ht="12.75">
      <c r="A163" s="10" t="s">
        <v>19</v>
      </c>
      <c r="B163" s="11" t="e">
        <f>B165+B166+B167+B168</f>
        <v>#REF!</v>
      </c>
      <c r="C163" s="11">
        <f>C165+C166+C167+C168</f>
        <v>6229</v>
      </c>
      <c r="D163" s="11">
        <f>D165+D166+D167+D168</f>
        <v>2464.23</v>
      </c>
      <c r="E163" s="11">
        <f>E165+E166+E167+E168</f>
        <v>6229</v>
      </c>
      <c r="F163" s="12">
        <f t="shared" si="22"/>
        <v>100</v>
      </c>
      <c r="G163" s="11">
        <f>G165+G166+G167+G168</f>
        <v>2835.01</v>
      </c>
      <c r="H163" s="11">
        <f>H165+H166+H167+H168</f>
        <v>6229</v>
      </c>
      <c r="I163" s="13">
        <f t="shared" si="23"/>
        <v>100</v>
      </c>
      <c r="J163" s="41"/>
    </row>
    <row r="164" spans="1:10" ht="12.75">
      <c r="A164" s="14" t="s">
        <v>11</v>
      </c>
      <c r="B164" s="15"/>
      <c r="C164" s="18"/>
      <c r="D164" s="18"/>
      <c r="E164" s="18"/>
      <c r="F164" s="12" t="str">
        <f t="shared" si="22"/>
        <v> </v>
      </c>
      <c r="G164" s="11"/>
      <c r="H164" s="18"/>
      <c r="I164" s="13" t="str">
        <f t="shared" si="23"/>
        <v> </v>
      </c>
      <c r="J164" s="41"/>
    </row>
    <row r="165" spans="1:10" ht="12.75">
      <c r="A165" s="16" t="s">
        <v>12</v>
      </c>
      <c r="B165" s="20" t="e">
        <f>#REF!+#REF!+B61+#REF!+B35</f>
        <v>#REF!</v>
      </c>
      <c r="C165" s="20">
        <f>C61+C35</f>
        <v>0</v>
      </c>
      <c r="D165" s="20">
        <f>D61+D35</f>
        <v>0</v>
      </c>
      <c r="E165" s="20">
        <f>E61+E35</f>
        <v>0</v>
      </c>
      <c r="F165" s="12" t="str">
        <f t="shared" si="22"/>
        <v> </v>
      </c>
      <c r="G165" s="20">
        <f>G61+G35</f>
        <v>0</v>
      </c>
      <c r="H165" s="20">
        <f>H61+H35</f>
        <v>0</v>
      </c>
      <c r="I165" s="13" t="str">
        <f t="shared" si="23"/>
        <v> </v>
      </c>
      <c r="J165" s="41"/>
    </row>
    <row r="166" spans="1:10" ht="12.75">
      <c r="A166" s="16" t="s">
        <v>13</v>
      </c>
      <c r="B166" s="20" t="e">
        <f>#REF!+#REF!+B62+#REF!+B36</f>
        <v>#REF!</v>
      </c>
      <c r="C166" s="20">
        <f>C62+C36+C88+C114+C140</f>
        <v>6229</v>
      </c>
      <c r="D166" s="20">
        <f aca="true" t="shared" si="30" ref="D166:I166">D62+D36+D88+D114+D140</f>
        <v>2464.23</v>
      </c>
      <c r="E166" s="20">
        <f t="shared" si="30"/>
        <v>6229</v>
      </c>
      <c r="F166" s="20">
        <f t="shared" si="30"/>
        <v>500</v>
      </c>
      <c r="G166" s="20">
        <f t="shared" si="30"/>
        <v>2835.01</v>
      </c>
      <c r="H166" s="20">
        <f t="shared" si="30"/>
        <v>6229</v>
      </c>
      <c r="I166" s="20">
        <f t="shared" si="30"/>
        <v>500</v>
      </c>
      <c r="J166" s="41"/>
    </row>
    <row r="167" spans="1:10" ht="12.75">
      <c r="A167" s="16" t="s">
        <v>14</v>
      </c>
      <c r="B167" s="20" t="e">
        <f>#REF!+#REF!+B63+#REF!+B37</f>
        <v>#REF!</v>
      </c>
      <c r="C167" s="20">
        <f aca="true" t="shared" si="31" ref="C167:E168">C63+C37</f>
        <v>0</v>
      </c>
      <c r="D167" s="20">
        <f t="shared" si="31"/>
        <v>0</v>
      </c>
      <c r="E167" s="20">
        <f t="shared" si="31"/>
        <v>0</v>
      </c>
      <c r="F167" s="12" t="str">
        <f t="shared" si="22"/>
        <v> </v>
      </c>
      <c r="G167" s="20">
        <f>G63+G37</f>
        <v>0</v>
      </c>
      <c r="H167" s="20">
        <f>H63+H37</f>
        <v>0</v>
      </c>
      <c r="I167" s="13" t="str">
        <f t="shared" si="23"/>
        <v> </v>
      </c>
      <c r="J167" s="41"/>
    </row>
    <row r="168" spans="1:10" ht="12.75">
      <c r="A168" s="16" t="s">
        <v>15</v>
      </c>
      <c r="B168" s="20" t="e">
        <f>#REF!+#REF!+B64+#REF!+B38</f>
        <v>#REF!</v>
      </c>
      <c r="C168" s="20">
        <f t="shared" si="31"/>
        <v>0</v>
      </c>
      <c r="D168" s="20">
        <f t="shared" si="31"/>
        <v>0</v>
      </c>
      <c r="E168" s="20">
        <f t="shared" si="31"/>
        <v>0</v>
      </c>
      <c r="F168" s="12" t="str">
        <f t="shared" si="22"/>
        <v> </v>
      </c>
      <c r="G168" s="20">
        <f>G64+G38</f>
        <v>0</v>
      </c>
      <c r="H168" s="20">
        <f>H64+H38</f>
        <v>0</v>
      </c>
      <c r="I168" s="13" t="str">
        <f t="shared" si="23"/>
        <v> </v>
      </c>
      <c r="J168" s="42"/>
    </row>
    <row r="169" spans="1:10" ht="35.25" customHeight="1">
      <c r="A169" s="65" t="s">
        <v>33</v>
      </c>
      <c r="B169" s="65"/>
      <c r="C169" s="65"/>
      <c r="D169" s="65"/>
      <c r="E169" s="65"/>
      <c r="F169" s="65"/>
      <c r="G169" s="65"/>
      <c r="H169" s="65"/>
      <c r="I169" s="65"/>
      <c r="J169" s="65"/>
    </row>
    <row r="170" spans="1:10" ht="15.75" customHeight="1">
      <c r="A170" s="81" t="s">
        <v>8</v>
      </c>
      <c r="B170" s="81"/>
      <c r="C170" s="81"/>
      <c r="D170" s="81"/>
      <c r="E170" s="81"/>
      <c r="F170" s="81"/>
      <c r="G170" s="81"/>
      <c r="H170" s="81"/>
      <c r="I170" s="81"/>
      <c r="J170" s="81"/>
    </row>
    <row r="171" spans="1:10" ht="12.75">
      <c r="A171" s="3"/>
      <c r="B171" s="23"/>
      <c r="C171" s="24"/>
      <c r="D171" s="24"/>
      <c r="E171" s="24"/>
      <c r="F171" s="24"/>
      <c r="G171" s="24"/>
      <c r="H171" s="25"/>
      <c r="I171" s="25"/>
      <c r="J171" s="4" t="s">
        <v>21</v>
      </c>
    </row>
    <row r="172" spans="1:10" ht="12.75">
      <c r="A172" s="45" t="s">
        <v>22</v>
      </c>
      <c r="B172" s="47" t="s">
        <v>23</v>
      </c>
      <c r="C172" s="47" t="s">
        <v>4</v>
      </c>
      <c r="D172" s="50" t="s">
        <v>24</v>
      </c>
      <c r="E172" s="51"/>
      <c r="F172" s="52"/>
      <c r="G172" s="54" t="s">
        <v>25</v>
      </c>
      <c r="H172" s="55"/>
      <c r="I172" s="56"/>
      <c r="J172" s="57" t="s">
        <v>26</v>
      </c>
    </row>
    <row r="173" spans="1:10" ht="45">
      <c r="A173" s="46"/>
      <c r="B173" s="48"/>
      <c r="C173" s="49"/>
      <c r="D173" s="5" t="s">
        <v>34</v>
      </c>
      <c r="E173" s="5" t="s">
        <v>27</v>
      </c>
      <c r="F173" s="5" t="s">
        <v>28</v>
      </c>
      <c r="G173" s="5" t="s">
        <v>34</v>
      </c>
      <c r="H173" s="5" t="s">
        <v>27</v>
      </c>
      <c r="I173" s="5" t="s">
        <v>29</v>
      </c>
      <c r="J173" s="58"/>
    </row>
    <row r="174" spans="1:10" ht="12.75">
      <c r="A174" s="26">
        <v>1</v>
      </c>
      <c r="B174" s="26">
        <v>2</v>
      </c>
      <c r="C174" s="26">
        <v>3</v>
      </c>
      <c r="D174" s="26">
        <v>4</v>
      </c>
      <c r="E174" s="26">
        <v>5</v>
      </c>
      <c r="F174" s="26">
        <v>6</v>
      </c>
      <c r="G174" s="26">
        <v>7</v>
      </c>
      <c r="H174" s="26">
        <v>8</v>
      </c>
      <c r="I174" s="26">
        <v>9</v>
      </c>
      <c r="J174" s="26">
        <v>10</v>
      </c>
    </row>
    <row r="175" spans="1:10" s="39" customFormat="1" ht="20.25" customHeight="1">
      <c r="A175" s="53" t="s">
        <v>9</v>
      </c>
      <c r="B175" s="53"/>
      <c r="C175" s="53"/>
      <c r="D175" s="53"/>
      <c r="E175" s="53"/>
      <c r="F175" s="53"/>
      <c r="G175" s="53"/>
      <c r="H175" s="53"/>
      <c r="I175" s="53"/>
      <c r="J175" s="53"/>
    </row>
    <row r="176" spans="1:18" ht="31.5" customHeight="1">
      <c r="A176" s="59" t="s">
        <v>30</v>
      </c>
      <c r="B176" s="59"/>
      <c r="C176" s="60"/>
      <c r="D176" s="60"/>
      <c r="E176" s="60"/>
      <c r="F176" s="60"/>
      <c r="G176" s="60"/>
      <c r="H176" s="60"/>
      <c r="I176" s="60"/>
      <c r="J176" s="60"/>
      <c r="K176" s="43"/>
      <c r="L176" s="43"/>
      <c r="M176" s="43"/>
      <c r="N176" s="43"/>
      <c r="O176" s="43"/>
      <c r="P176" s="44"/>
      <c r="Q176" s="28" t="e">
        <f>#REF!/(#REF!*1.166)</f>
        <v>#REF!</v>
      </c>
      <c r="R176" s="28" t="e">
        <f aca="true" t="shared" si="32" ref="R176:R201">Q176-1</f>
        <v>#REF!</v>
      </c>
    </row>
    <row r="177" spans="1:18" ht="16.5" customHeight="1">
      <c r="A177" s="10" t="s">
        <v>10</v>
      </c>
      <c r="B177" s="11">
        <f>B179+B180+B181+B182</f>
        <v>2089</v>
      </c>
      <c r="C177" s="11">
        <f>C179+C180+C181+C182</f>
        <v>5464.2</v>
      </c>
      <c r="D177" s="11">
        <f>D179+D180+D181+D182</f>
        <v>1571</v>
      </c>
      <c r="E177" s="11">
        <f>E179+E180+E181+E182</f>
        <v>5464.2</v>
      </c>
      <c r="F177" s="12">
        <f>IF(OR(C177=0,ISBLANK(С11))," ",E177/C177*100)</f>
        <v>100</v>
      </c>
      <c r="G177" s="11">
        <f>G179+G180+G181+G182</f>
        <v>2620.9</v>
      </c>
      <c r="H177" s="11">
        <f>H179+H180+H181+H182</f>
        <v>5464.2</v>
      </c>
      <c r="I177" s="13">
        <f aca="true" t="shared" si="33" ref="I177:I213">IF(OR(E177=0,ISBLANK(E177))," ",H177/E177*100)</f>
        <v>100</v>
      </c>
      <c r="J177" s="77" t="s">
        <v>1</v>
      </c>
      <c r="K177" s="11">
        <f>K179+K180+K181+K182</f>
        <v>0</v>
      </c>
      <c r="L177" s="12" t="e">
        <f>IF(OR(#REF!=0,ISBLANK(С11))," ",K177/#REF!*100)</f>
        <v>#REF!</v>
      </c>
      <c r="M177" s="11">
        <f>M184+M190+M196</f>
        <v>0</v>
      </c>
      <c r="N177" s="11">
        <f>N184+N190+N196</f>
        <v>0</v>
      </c>
      <c r="O177" s="13" t="str">
        <f aca="true" t="shared" si="34" ref="O177:O201">IF(OR(K177=0,ISBLANK(K177))," ",N177/K177*100)</f>
        <v> </v>
      </c>
      <c r="P177" s="40" t="s">
        <v>5</v>
      </c>
      <c r="Q177" s="28" t="e">
        <f>#REF!/(#REF!*1.166)</f>
        <v>#REF!</v>
      </c>
      <c r="R177" s="28" t="e">
        <f t="shared" si="32"/>
        <v>#REF!</v>
      </c>
    </row>
    <row r="178" spans="1:18" ht="16.5" customHeight="1">
      <c r="A178" s="14" t="s">
        <v>11</v>
      </c>
      <c r="B178" s="15"/>
      <c r="C178" s="11"/>
      <c r="D178" s="11"/>
      <c r="E178" s="11"/>
      <c r="F178" s="12" t="str">
        <f aca="true" t="shared" si="35" ref="F178:F201">IF(OR(C178=0,ISBLANK(С11))," ",E178/C178*100)</f>
        <v> </v>
      </c>
      <c r="G178" s="11"/>
      <c r="H178" s="11"/>
      <c r="I178" s="13" t="str">
        <f t="shared" si="33"/>
        <v> </v>
      </c>
      <c r="J178" s="78"/>
      <c r="K178" s="11"/>
      <c r="L178" s="12" t="e">
        <f>IF(OR(#REF!=0,ISBLANK(С11))," ",K178/#REF!*100)</f>
        <v>#REF!</v>
      </c>
      <c r="M178" s="11"/>
      <c r="N178" s="11"/>
      <c r="O178" s="13" t="str">
        <f t="shared" si="34"/>
        <v> </v>
      </c>
      <c r="P178" s="41"/>
      <c r="Q178" s="28" t="e">
        <f>#REF!/(#REF!*1.166)</f>
        <v>#REF!</v>
      </c>
      <c r="R178" s="28" t="e">
        <f t="shared" si="32"/>
        <v>#REF!</v>
      </c>
    </row>
    <row r="179" spans="1:18" ht="15.75" customHeight="1">
      <c r="A179" s="16" t="s">
        <v>12</v>
      </c>
      <c r="B179" s="11">
        <f>B186+B192+B198</f>
        <v>0</v>
      </c>
      <c r="C179" s="11">
        <f>C198</f>
        <v>1719</v>
      </c>
      <c r="D179" s="11">
        <f>D211+D198</f>
        <v>719</v>
      </c>
      <c r="E179" s="11">
        <f>E198</f>
        <v>1719</v>
      </c>
      <c r="F179" s="12">
        <f t="shared" si="35"/>
        <v>100</v>
      </c>
      <c r="G179" s="11">
        <f aca="true" t="shared" si="36" ref="G179:H182">G211+G198</f>
        <v>1099</v>
      </c>
      <c r="H179" s="11">
        <v>1719</v>
      </c>
      <c r="I179" s="13">
        <f t="shared" si="33"/>
        <v>100</v>
      </c>
      <c r="J179" s="78"/>
      <c r="K179" s="11">
        <f>K186+K192+K198</f>
        <v>0</v>
      </c>
      <c r="L179" s="12" t="e">
        <f>IF(OR(#REF!=0,ISBLANK(С11))," ",K179/#REF!*100)</f>
        <v>#REF!</v>
      </c>
      <c r="M179" s="11">
        <f aca="true" t="shared" si="37" ref="M179:N182">M186+M192+M198</f>
        <v>0</v>
      </c>
      <c r="N179" s="11">
        <f t="shared" si="37"/>
        <v>0</v>
      </c>
      <c r="O179" s="13" t="str">
        <f t="shared" si="34"/>
        <v> </v>
      </c>
      <c r="P179" s="41"/>
      <c r="Q179" s="28" t="e">
        <f>#REF!/(#REF!*1.166)</f>
        <v>#REF!</v>
      </c>
      <c r="R179" s="28" t="e">
        <f t="shared" si="32"/>
        <v>#REF!</v>
      </c>
    </row>
    <row r="180" spans="1:18" ht="13.5" customHeight="1">
      <c r="A180" s="16" t="s">
        <v>13</v>
      </c>
      <c r="B180" s="11">
        <f>B187+B193+B199</f>
        <v>2089</v>
      </c>
      <c r="C180" s="11">
        <f>C211+C199</f>
        <v>3745.2</v>
      </c>
      <c r="D180" s="11">
        <f>D211+D199</f>
        <v>852</v>
      </c>
      <c r="E180" s="11">
        <f>E211+E199</f>
        <v>3745.2</v>
      </c>
      <c r="F180" s="12">
        <f t="shared" si="35"/>
        <v>100</v>
      </c>
      <c r="G180" s="11">
        <f>G211+G199</f>
        <v>1521.9</v>
      </c>
      <c r="H180" s="11">
        <f>H211+H199</f>
        <v>3745.2</v>
      </c>
      <c r="I180" s="13">
        <f t="shared" si="33"/>
        <v>100</v>
      </c>
      <c r="J180" s="78"/>
      <c r="K180" s="11">
        <f>K187+K193+K199</f>
        <v>0</v>
      </c>
      <c r="L180" s="12" t="e">
        <f>IF(OR(#REF!=0,ISBLANK(С11))," ",K180/#REF!*100)</f>
        <v>#REF!</v>
      </c>
      <c r="M180" s="11">
        <f t="shared" si="37"/>
        <v>0</v>
      </c>
      <c r="N180" s="11">
        <f t="shared" si="37"/>
        <v>0</v>
      </c>
      <c r="O180" s="13" t="str">
        <f t="shared" si="34"/>
        <v> </v>
      </c>
      <c r="P180" s="41"/>
      <c r="Q180" s="28" t="e">
        <f>#REF!/(#REF!*1.166)</f>
        <v>#REF!</v>
      </c>
      <c r="R180" s="28" t="e">
        <f t="shared" si="32"/>
        <v>#REF!</v>
      </c>
    </row>
    <row r="181" spans="1:18" ht="12.75" customHeight="1">
      <c r="A181" s="16" t="s">
        <v>14</v>
      </c>
      <c r="B181" s="11">
        <f>B188+B194+B200</f>
        <v>0</v>
      </c>
      <c r="C181" s="11">
        <f aca="true" t="shared" si="38" ref="C181:E182">C213+C200</f>
        <v>0</v>
      </c>
      <c r="D181" s="11">
        <f t="shared" si="38"/>
        <v>0</v>
      </c>
      <c r="E181" s="11">
        <f t="shared" si="38"/>
        <v>0</v>
      </c>
      <c r="F181" s="12" t="str">
        <f t="shared" si="35"/>
        <v> </v>
      </c>
      <c r="G181" s="11">
        <f t="shared" si="36"/>
        <v>0</v>
      </c>
      <c r="H181" s="11">
        <f t="shared" si="36"/>
        <v>0</v>
      </c>
      <c r="I181" s="13" t="str">
        <f t="shared" si="33"/>
        <v> </v>
      </c>
      <c r="J181" s="78"/>
      <c r="K181" s="11">
        <f>K188+K194+K200</f>
        <v>0</v>
      </c>
      <c r="L181" s="12" t="e">
        <f>IF(OR(#REF!=0,ISBLANK(С11))," ",K181/#REF!*100)</f>
        <v>#REF!</v>
      </c>
      <c r="M181" s="11">
        <f t="shared" si="37"/>
        <v>0</v>
      </c>
      <c r="N181" s="11">
        <f t="shared" si="37"/>
        <v>0</v>
      </c>
      <c r="O181" s="13" t="str">
        <f t="shared" si="34"/>
        <v> </v>
      </c>
      <c r="P181" s="41"/>
      <c r="Q181" s="28" t="e">
        <f>#REF!/(#REF!*1.166)</f>
        <v>#REF!</v>
      </c>
      <c r="R181" s="28" t="e">
        <f t="shared" si="32"/>
        <v>#REF!</v>
      </c>
    </row>
    <row r="182" spans="1:18" ht="14.25" customHeight="1">
      <c r="A182" s="16" t="s">
        <v>15</v>
      </c>
      <c r="B182" s="11">
        <f>B189+B195+B201</f>
        <v>0</v>
      </c>
      <c r="C182" s="11">
        <f t="shared" si="38"/>
        <v>0</v>
      </c>
      <c r="D182" s="11">
        <f t="shared" si="38"/>
        <v>0</v>
      </c>
      <c r="E182" s="11">
        <f t="shared" si="38"/>
        <v>0</v>
      </c>
      <c r="F182" s="12" t="str">
        <f t="shared" si="35"/>
        <v> </v>
      </c>
      <c r="G182" s="11">
        <f t="shared" si="36"/>
        <v>0</v>
      </c>
      <c r="H182" s="11">
        <f t="shared" si="36"/>
        <v>0</v>
      </c>
      <c r="I182" s="13" t="str">
        <f t="shared" si="33"/>
        <v> </v>
      </c>
      <c r="J182" s="78"/>
      <c r="K182" s="11">
        <f>K189+K195+K201</f>
        <v>0</v>
      </c>
      <c r="L182" s="12" t="e">
        <f>IF(OR(#REF!=0,ISBLANK(С11))," ",K182/#REF!*100)</f>
        <v>#REF!</v>
      </c>
      <c r="M182" s="11">
        <f t="shared" si="37"/>
        <v>0</v>
      </c>
      <c r="N182" s="11">
        <f t="shared" si="37"/>
        <v>0</v>
      </c>
      <c r="O182" s="13" t="str">
        <f t="shared" si="34"/>
        <v> </v>
      </c>
      <c r="P182" s="41"/>
      <c r="Q182" s="28" t="e">
        <f>#REF!/(#REF!*1.166)</f>
        <v>#REF!</v>
      </c>
      <c r="R182" s="28" t="e">
        <f t="shared" si="32"/>
        <v>#REF!</v>
      </c>
    </row>
    <row r="183" spans="1:18" ht="12.75">
      <c r="A183" s="14" t="s">
        <v>16</v>
      </c>
      <c r="B183" s="15"/>
      <c r="C183" s="11"/>
      <c r="D183" s="11"/>
      <c r="E183" s="11"/>
      <c r="F183" s="12" t="str">
        <f t="shared" si="35"/>
        <v> </v>
      </c>
      <c r="G183" s="11"/>
      <c r="H183" s="11"/>
      <c r="I183" s="13" t="str">
        <f t="shared" si="33"/>
        <v> </v>
      </c>
      <c r="J183" s="78"/>
      <c r="K183" s="11"/>
      <c r="L183" s="12" t="e">
        <f>IF(OR(#REF!=0,ISBLANK(С11))," ",K183/#REF!*100)</f>
        <v>#REF!</v>
      </c>
      <c r="M183" s="11"/>
      <c r="N183" s="11"/>
      <c r="O183" s="13" t="str">
        <f t="shared" si="34"/>
        <v> </v>
      </c>
      <c r="P183" s="41"/>
      <c r="Q183" s="28" t="e">
        <f>#REF!/(#REF!*1.166)</f>
        <v>#REF!</v>
      </c>
      <c r="R183" s="28" t="e">
        <f t="shared" si="32"/>
        <v>#REF!</v>
      </c>
    </row>
    <row r="184" spans="1:18" ht="13.5" customHeight="1" hidden="1">
      <c r="A184" s="10" t="s">
        <v>17</v>
      </c>
      <c r="B184" s="17"/>
      <c r="C184" s="11">
        <f>C186+C187+C188+C189</f>
        <v>0</v>
      </c>
      <c r="D184" s="11">
        <f>D186+D187+D188+D189</f>
        <v>0</v>
      </c>
      <c r="E184" s="11">
        <f>E186+E187+E188+E189</f>
        <v>0</v>
      </c>
      <c r="F184" s="12" t="str">
        <f t="shared" si="35"/>
        <v> </v>
      </c>
      <c r="G184" s="11">
        <f>G186+G187+G188+G189</f>
        <v>0</v>
      </c>
      <c r="H184" s="11">
        <f>H186+H187+H188+H189</f>
        <v>0</v>
      </c>
      <c r="I184" s="13" t="str">
        <f t="shared" si="33"/>
        <v> </v>
      </c>
      <c r="J184" s="78"/>
      <c r="K184" s="11">
        <f>K186+K187+K188+K189</f>
        <v>0</v>
      </c>
      <c r="L184" s="12" t="e">
        <f>IF(OR(#REF!=0,ISBLANK(С11))," ",K184/#REF!*100)</f>
        <v>#REF!</v>
      </c>
      <c r="M184" s="11">
        <f>M186+M187+M188+M189</f>
        <v>0</v>
      </c>
      <c r="N184" s="11">
        <f>N186+N187+N188+N189</f>
        <v>0</v>
      </c>
      <c r="O184" s="13" t="str">
        <f t="shared" si="34"/>
        <v> </v>
      </c>
      <c r="P184" s="41"/>
      <c r="Q184" s="28" t="e">
        <f>#REF!/(#REF!*1.166)</f>
        <v>#REF!</v>
      </c>
      <c r="R184" s="28" t="e">
        <f t="shared" si="32"/>
        <v>#REF!</v>
      </c>
    </row>
    <row r="185" spans="1:18" ht="13.5" customHeight="1" hidden="1">
      <c r="A185" s="14" t="s">
        <v>11</v>
      </c>
      <c r="B185" s="15"/>
      <c r="C185" s="18"/>
      <c r="D185" s="18"/>
      <c r="E185" s="18"/>
      <c r="F185" s="12" t="str">
        <f t="shared" si="35"/>
        <v> </v>
      </c>
      <c r="G185" s="11"/>
      <c r="H185" s="18"/>
      <c r="I185" s="13" t="str">
        <f t="shared" si="33"/>
        <v> </v>
      </c>
      <c r="J185" s="78"/>
      <c r="K185" s="18"/>
      <c r="L185" s="12" t="e">
        <f>IF(OR(#REF!=0,ISBLANK(С11))," ",K185/#REF!*100)</f>
        <v>#REF!</v>
      </c>
      <c r="M185" s="11"/>
      <c r="N185" s="18"/>
      <c r="O185" s="13" t="str">
        <f t="shared" si="34"/>
        <v> </v>
      </c>
      <c r="P185" s="41"/>
      <c r="Q185" s="28" t="e">
        <f>#REF!/(#REF!*1.166)</f>
        <v>#REF!</v>
      </c>
      <c r="R185" s="28" t="e">
        <f t="shared" si="32"/>
        <v>#REF!</v>
      </c>
    </row>
    <row r="186" spans="1:18" ht="12.75" customHeight="1" hidden="1">
      <c r="A186" s="16" t="s">
        <v>12</v>
      </c>
      <c r="B186" s="19"/>
      <c r="C186" s="20"/>
      <c r="D186" s="20"/>
      <c r="E186" s="20"/>
      <c r="F186" s="12" t="str">
        <f t="shared" si="35"/>
        <v> </v>
      </c>
      <c r="G186" s="20"/>
      <c r="H186" s="20"/>
      <c r="I186" s="13" t="str">
        <f t="shared" si="33"/>
        <v> </v>
      </c>
      <c r="J186" s="78"/>
      <c r="K186" s="20"/>
      <c r="L186" s="12" t="e">
        <f>IF(OR(#REF!=0,ISBLANK(С11))," ",K186/#REF!*100)</f>
        <v>#REF!</v>
      </c>
      <c r="M186" s="20"/>
      <c r="N186" s="20"/>
      <c r="O186" s="13" t="str">
        <f t="shared" si="34"/>
        <v> </v>
      </c>
      <c r="P186" s="41"/>
      <c r="Q186" s="28" t="e">
        <f>#REF!/(#REF!*1.166)</f>
        <v>#REF!</v>
      </c>
      <c r="R186" s="28" t="e">
        <f t="shared" si="32"/>
        <v>#REF!</v>
      </c>
    </row>
    <row r="187" spans="1:18" ht="13.5" customHeight="1" hidden="1">
      <c r="A187" s="16" t="s">
        <v>13</v>
      </c>
      <c r="B187" s="19"/>
      <c r="C187" s="20"/>
      <c r="D187" s="20"/>
      <c r="E187" s="20"/>
      <c r="F187" s="12" t="str">
        <f t="shared" si="35"/>
        <v> </v>
      </c>
      <c r="G187" s="20"/>
      <c r="H187" s="20"/>
      <c r="I187" s="13" t="str">
        <f t="shared" si="33"/>
        <v> </v>
      </c>
      <c r="J187" s="78"/>
      <c r="K187" s="20"/>
      <c r="L187" s="12" t="e">
        <f>IF(OR(#REF!=0,ISBLANK(С11))," ",K187/#REF!*100)</f>
        <v>#REF!</v>
      </c>
      <c r="M187" s="20"/>
      <c r="N187" s="20"/>
      <c r="O187" s="13" t="str">
        <f t="shared" si="34"/>
        <v> </v>
      </c>
      <c r="P187" s="41"/>
      <c r="Q187" s="28" t="e">
        <f>#REF!/(#REF!*1.166)</f>
        <v>#REF!</v>
      </c>
      <c r="R187" s="28" t="e">
        <f t="shared" si="32"/>
        <v>#REF!</v>
      </c>
    </row>
    <row r="188" spans="1:18" ht="12.75" customHeight="1" hidden="1">
      <c r="A188" s="16" t="s">
        <v>14</v>
      </c>
      <c r="B188" s="19"/>
      <c r="C188" s="20"/>
      <c r="D188" s="20"/>
      <c r="E188" s="20"/>
      <c r="F188" s="12" t="str">
        <f t="shared" si="35"/>
        <v> </v>
      </c>
      <c r="G188" s="20"/>
      <c r="H188" s="20"/>
      <c r="I188" s="13" t="str">
        <f t="shared" si="33"/>
        <v> </v>
      </c>
      <c r="J188" s="78"/>
      <c r="K188" s="20"/>
      <c r="L188" s="12" t="e">
        <f>IF(OR(#REF!=0,ISBLANK(С11))," ",K188/#REF!*100)</f>
        <v>#REF!</v>
      </c>
      <c r="M188" s="20"/>
      <c r="N188" s="20"/>
      <c r="O188" s="13" t="str">
        <f t="shared" si="34"/>
        <v> </v>
      </c>
      <c r="P188" s="41"/>
      <c r="Q188" s="28" t="e">
        <f>#REF!/(#REF!*1.166)</f>
        <v>#REF!</v>
      </c>
      <c r="R188" s="28" t="e">
        <f t="shared" si="32"/>
        <v>#REF!</v>
      </c>
    </row>
    <row r="189" spans="1:18" ht="15.75" customHeight="1" hidden="1">
      <c r="A189" s="16" t="s">
        <v>15</v>
      </c>
      <c r="B189" s="19"/>
      <c r="C189" s="20"/>
      <c r="D189" s="20"/>
      <c r="E189" s="20"/>
      <c r="F189" s="12" t="str">
        <f t="shared" si="35"/>
        <v> </v>
      </c>
      <c r="G189" s="20"/>
      <c r="H189" s="20"/>
      <c r="I189" s="13" t="str">
        <f t="shared" si="33"/>
        <v> </v>
      </c>
      <c r="J189" s="78"/>
      <c r="K189" s="20"/>
      <c r="L189" s="12" t="e">
        <f>IF(OR(#REF!=0,ISBLANK(С11))," ",K189/#REF!*100)</f>
        <v>#REF!</v>
      </c>
      <c r="M189" s="20"/>
      <c r="N189" s="20"/>
      <c r="O189" s="13" t="str">
        <f t="shared" si="34"/>
        <v> </v>
      </c>
      <c r="P189" s="41"/>
      <c r="Q189" s="28" t="e">
        <f>#REF!/(#REF!*1.166)</f>
        <v>#REF!</v>
      </c>
      <c r="R189" s="28" t="e">
        <f t="shared" si="32"/>
        <v>#REF!</v>
      </c>
    </row>
    <row r="190" spans="1:18" ht="16.5" customHeight="1" hidden="1">
      <c r="A190" s="10" t="s">
        <v>18</v>
      </c>
      <c r="B190" s="17"/>
      <c r="C190" s="11">
        <f>C192+C193+C194+C195</f>
        <v>0</v>
      </c>
      <c r="D190" s="11">
        <f>D192+D193+D194+D195</f>
        <v>0</v>
      </c>
      <c r="E190" s="11">
        <f>E192+E193+E194+E195</f>
        <v>0</v>
      </c>
      <c r="F190" s="12" t="str">
        <f t="shared" si="35"/>
        <v> </v>
      </c>
      <c r="G190" s="11">
        <f>G192+G193+G194+G195</f>
        <v>0</v>
      </c>
      <c r="H190" s="11">
        <f>H192+H193+H194+H195</f>
        <v>0</v>
      </c>
      <c r="I190" s="13" t="str">
        <f t="shared" si="33"/>
        <v> </v>
      </c>
      <c r="J190" s="78"/>
      <c r="K190" s="11">
        <f>K192+K193+K194+K195</f>
        <v>0</v>
      </c>
      <c r="L190" s="12" t="e">
        <f>IF(OR(#REF!=0,ISBLANK(С11))," ",K190/#REF!*100)</f>
        <v>#REF!</v>
      </c>
      <c r="M190" s="11">
        <f>M192+M193+M194+M195</f>
        <v>0</v>
      </c>
      <c r="N190" s="11">
        <f>N192+N193+N194+N195</f>
        <v>0</v>
      </c>
      <c r="O190" s="13" t="str">
        <f t="shared" si="34"/>
        <v> </v>
      </c>
      <c r="P190" s="41"/>
      <c r="Q190" s="28" t="e">
        <f>#REF!/(#REF!*1.166)</f>
        <v>#REF!</v>
      </c>
      <c r="R190" s="28" t="e">
        <f t="shared" si="32"/>
        <v>#REF!</v>
      </c>
    </row>
    <row r="191" spans="1:18" ht="12.75" customHeight="1" hidden="1">
      <c r="A191" s="14" t="s">
        <v>11</v>
      </c>
      <c r="B191" s="15"/>
      <c r="C191" s="18"/>
      <c r="D191" s="18"/>
      <c r="E191" s="18"/>
      <c r="F191" s="12" t="str">
        <f t="shared" si="35"/>
        <v> </v>
      </c>
      <c r="G191" s="11"/>
      <c r="H191" s="18"/>
      <c r="I191" s="13" t="str">
        <f t="shared" si="33"/>
        <v> </v>
      </c>
      <c r="J191" s="78"/>
      <c r="K191" s="18"/>
      <c r="L191" s="12" t="e">
        <f>IF(OR(#REF!=0,ISBLANK(С11))," ",K191/#REF!*100)</f>
        <v>#REF!</v>
      </c>
      <c r="M191" s="11"/>
      <c r="N191" s="18"/>
      <c r="O191" s="13" t="str">
        <f t="shared" si="34"/>
        <v> </v>
      </c>
      <c r="P191" s="41"/>
      <c r="Q191" s="28" t="e">
        <f>#REF!/(#REF!*1.166)</f>
        <v>#REF!</v>
      </c>
      <c r="R191" s="28" t="e">
        <f t="shared" si="32"/>
        <v>#REF!</v>
      </c>
    </row>
    <row r="192" spans="1:18" ht="13.5" customHeight="1" hidden="1">
      <c r="A192" s="16" t="s">
        <v>12</v>
      </c>
      <c r="B192" s="19"/>
      <c r="C192" s="20"/>
      <c r="D192" s="20"/>
      <c r="E192" s="20"/>
      <c r="F192" s="12" t="str">
        <f t="shared" si="35"/>
        <v> </v>
      </c>
      <c r="G192" s="20"/>
      <c r="H192" s="20"/>
      <c r="I192" s="13" t="str">
        <f t="shared" si="33"/>
        <v> </v>
      </c>
      <c r="J192" s="78"/>
      <c r="K192" s="20"/>
      <c r="L192" s="12" t="e">
        <f>IF(OR(#REF!=0,ISBLANK(С11))," ",K192/#REF!*100)</f>
        <v>#REF!</v>
      </c>
      <c r="M192" s="20"/>
      <c r="N192" s="20"/>
      <c r="O192" s="13" t="str">
        <f t="shared" si="34"/>
        <v> </v>
      </c>
      <c r="P192" s="41"/>
      <c r="Q192" s="28" t="e">
        <f>#REF!/(#REF!*1.166)</f>
        <v>#REF!</v>
      </c>
      <c r="R192" s="28" t="e">
        <f t="shared" si="32"/>
        <v>#REF!</v>
      </c>
    </row>
    <row r="193" spans="1:18" ht="12.75" customHeight="1" hidden="1">
      <c r="A193" s="16" t="s">
        <v>13</v>
      </c>
      <c r="B193" s="19"/>
      <c r="C193" s="20"/>
      <c r="D193" s="20"/>
      <c r="E193" s="20"/>
      <c r="F193" s="12" t="str">
        <f t="shared" si="35"/>
        <v> </v>
      </c>
      <c r="G193" s="20"/>
      <c r="H193" s="20"/>
      <c r="I193" s="13" t="str">
        <f t="shared" si="33"/>
        <v> </v>
      </c>
      <c r="J193" s="78"/>
      <c r="K193" s="20"/>
      <c r="L193" s="12" t="e">
        <f>IF(OR(#REF!=0,ISBLANK(С11))," ",K193/#REF!*100)</f>
        <v>#REF!</v>
      </c>
      <c r="M193" s="20"/>
      <c r="N193" s="20"/>
      <c r="O193" s="13" t="str">
        <f t="shared" si="34"/>
        <v> </v>
      </c>
      <c r="P193" s="41"/>
      <c r="Q193" s="28" t="e">
        <f>#REF!/(#REF!*1.166)</f>
        <v>#REF!</v>
      </c>
      <c r="R193" s="28" t="e">
        <f t="shared" si="32"/>
        <v>#REF!</v>
      </c>
    </row>
    <row r="194" spans="1:18" ht="11.25" customHeight="1" hidden="1">
      <c r="A194" s="16" t="s">
        <v>14</v>
      </c>
      <c r="B194" s="19"/>
      <c r="C194" s="20"/>
      <c r="D194" s="20"/>
      <c r="E194" s="20"/>
      <c r="F194" s="12" t="str">
        <f t="shared" si="35"/>
        <v> </v>
      </c>
      <c r="G194" s="20"/>
      <c r="H194" s="20"/>
      <c r="I194" s="13" t="str">
        <f t="shared" si="33"/>
        <v> </v>
      </c>
      <c r="J194" s="78"/>
      <c r="K194" s="20"/>
      <c r="L194" s="12" t="e">
        <f>IF(OR(#REF!=0,ISBLANK(С11))," ",K194/#REF!*100)</f>
        <v>#REF!</v>
      </c>
      <c r="M194" s="20"/>
      <c r="N194" s="20"/>
      <c r="O194" s="13" t="str">
        <f t="shared" si="34"/>
        <v> </v>
      </c>
      <c r="P194" s="41"/>
      <c r="Q194" s="28" t="e">
        <f>#REF!/(#REF!*1.166)</f>
        <v>#REF!</v>
      </c>
      <c r="R194" s="28" t="e">
        <f t="shared" si="32"/>
        <v>#REF!</v>
      </c>
    </row>
    <row r="195" spans="1:18" ht="14.25" customHeight="1" hidden="1">
      <c r="A195" s="16" t="s">
        <v>15</v>
      </c>
      <c r="B195" s="19"/>
      <c r="C195" s="20"/>
      <c r="D195" s="20"/>
      <c r="E195" s="20"/>
      <c r="F195" s="12" t="str">
        <f t="shared" si="35"/>
        <v> </v>
      </c>
      <c r="G195" s="20"/>
      <c r="H195" s="20"/>
      <c r="I195" s="13" t="str">
        <f t="shared" si="33"/>
        <v> </v>
      </c>
      <c r="J195" s="78"/>
      <c r="K195" s="20"/>
      <c r="L195" s="12" t="e">
        <f>IF(OR(#REF!=0,ISBLANK(С11))," ",K195/#REF!*100)</f>
        <v>#REF!</v>
      </c>
      <c r="M195" s="20"/>
      <c r="N195" s="20"/>
      <c r="O195" s="13" t="str">
        <f t="shared" si="34"/>
        <v> </v>
      </c>
      <c r="P195" s="41"/>
      <c r="Q195" s="28" t="e">
        <f>#REF!/(#REF!*1.166)</f>
        <v>#REF!</v>
      </c>
      <c r="R195" s="28" t="e">
        <f t="shared" si="32"/>
        <v>#REF!</v>
      </c>
    </row>
    <row r="196" spans="1:18" ht="15" customHeight="1">
      <c r="A196" s="10" t="s">
        <v>19</v>
      </c>
      <c r="B196" s="11">
        <f>B198+B199+B200+B201</f>
        <v>2089</v>
      </c>
      <c r="C196" s="11">
        <f>C198+C199+C200+C201</f>
        <v>5004.2</v>
      </c>
      <c r="D196" s="11">
        <f>D198+D199+D200+D201</f>
        <v>1571</v>
      </c>
      <c r="E196" s="11">
        <f>E198+E199+E200+E201</f>
        <v>5004.2</v>
      </c>
      <c r="F196" s="12">
        <f t="shared" si="35"/>
        <v>100</v>
      </c>
      <c r="G196" s="11">
        <f>G198+G199+G200+G201</f>
        <v>1860.9</v>
      </c>
      <c r="H196" s="11">
        <f>H198+H199+H200+H201</f>
        <v>5004.2</v>
      </c>
      <c r="I196" s="13">
        <f t="shared" si="33"/>
        <v>100</v>
      </c>
      <c r="J196" s="78"/>
      <c r="K196" s="11">
        <f>K198+K199+K200+K201</f>
        <v>0</v>
      </c>
      <c r="L196" s="12" t="e">
        <f>IF(OR(#REF!=0,ISBLANK(С11))," ",K196/#REF!*100)</f>
        <v>#REF!</v>
      </c>
      <c r="M196" s="11">
        <f>M198+M199+M200+M201</f>
        <v>0</v>
      </c>
      <c r="N196" s="11">
        <f>N198+N199+N200+N201</f>
        <v>0</v>
      </c>
      <c r="O196" s="13" t="str">
        <f t="shared" si="34"/>
        <v> </v>
      </c>
      <c r="P196" s="41"/>
      <c r="Q196" s="28" t="e">
        <f>#REF!/(#REF!*1.166)</f>
        <v>#REF!</v>
      </c>
      <c r="R196" s="28" t="e">
        <f t="shared" si="32"/>
        <v>#REF!</v>
      </c>
    </row>
    <row r="197" spans="1:18" ht="12" customHeight="1">
      <c r="A197" s="14" t="s">
        <v>11</v>
      </c>
      <c r="B197" s="15"/>
      <c r="C197" s="18"/>
      <c r="D197" s="18"/>
      <c r="E197" s="18"/>
      <c r="F197" s="12" t="str">
        <f t="shared" si="35"/>
        <v> </v>
      </c>
      <c r="G197" s="11"/>
      <c r="H197" s="18"/>
      <c r="I197" s="13" t="str">
        <f t="shared" si="33"/>
        <v> </v>
      </c>
      <c r="J197" s="78"/>
      <c r="K197" s="18"/>
      <c r="L197" s="12" t="e">
        <f>IF(OR(#REF!=0,ISBLANK(С11))," ",K197/#REF!*100)</f>
        <v>#REF!</v>
      </c>
      <c r="M197" s="11"/>
      <c r="N197" s="18"/>
      <c r="O197" s="13" t="str">
        <f t="shared" si="34"/>
        <v> </v>
      </c>
      <c r="P197" s="41"/>
      <c r="Q197" s="28" t="e">
        <f>#REF!/(#REF!*1.166)</f>
        <v>#REF!</v>
      </c>
      <c r="R197" s="28" t="e">
        <f t="shared" si="32"/>
        <v>#REF!</v>
      </c>
    </row>
    <row r="198" spans="1:18" ht="14.25" customHeight="1">
      <c r="A198" s="16" t="s">
        <v>12</v>
      </c>
      <c r="B198" s="19"/>
      <c r="C198" s="20">
        <v>1719</v>
      </c>
      <c r="D198" s="20">
        <v>719</v>
      </c>
      <c r="E198" s="20">
        <v>1719</v>
      </c>
      <c r="F198" s="12">
        <f t="shared" si="35"/>
        <v>100</v>
      </c>
      <c r="G198" s="11">
        <v>719</v>
      </c>
      <c r="H198" s="11">
        <v>1719</v>
      </c>
      <c r="I198" s="13">
        <f t="shared" si="33"/>
        <v>100</v>
      </c>
      <c r="J198" s="78"/>
      <c r="K198" s="20"/>
      <c r="L198" s="12" t="e">
        <f>IF(OR(#REF!=0,ISBLANK(С11))," ",K198/#REF!*100)</f>
        <v>#REF!</v>
      </c>
      <c r="M198" s="20"/>
      <c r="N198" s="20"/>
      <c r="O198" s="13" t="str">
        <f t="shared" si="34"/>
        <v> </v>
      </c>
      <c r="P198" s="41"/>
      <c r="Q198" s="28" t="e">
        <f>#REF!/(#REF!*1.166)</f>
        <v>#REF!</v>
      </c>
      <c r="R198" s="28" t="e">
        <f t="shared" si="32"/>
        <v>#REF!</v>
      </c>
    </row>
    <row r="199" spans="1:18" ht="14.25" customHeight="1">
      <c r="A199" s="16" t="s">
        <v>13</v>
      </c>
      <c r="B199" s="19">
        <v>2089</v>
      </c>
      <c r="C199" s="20">
        <v>3285.2</v>
      </c>
      <c r="D199" s="11">
        <v>852</v>
      </c>
      <c r="E199" s="11">
        <v>3285.2</v>
      </c>
      <c r="F199" s="12">
        <f>IF(OR(C199=0,ISBLANK(С11))," ",E199/C199*100)</f>
        <v>100</v>
      </c>
      <c r="G199" s="11">
        <v>1141.9</v>
      </c>
      <c r="H199" s="11">
        <v>3285.2</v>
      </c>
      <c r="I199" s="13">
        <f>IF(OR(E199=0,ISBLANK(E199))," ",H199/E199*100)</f>
        <v>100</v>
      </c>
      <c r="J199" s="78"/>
      <c r="K199" s="20">
        <v>0</v>
      </c>
      <c r="L199" s="12" t="e">
        <f>IF(OR(#REF!=0,ISBLANK(С11))," ",K199/#REF!*100)</f>
        <v>#REF!</v>
      </c>
      <c r="M199" s="20">
        <v>0</v>
      </c>
      <c r="N199" s="20">
        <v>0</v>
      </c>
      <c r="O199" s="13" t="str">
        <f t="shared" si="34"/>
        <v> </v>
      </c>
      <c r="P199" s="41"/>
      <c r="Q199" s="28" t="e">
        <f>#REF!/(#REF!*1.166)</f>
        <v>#REF!</v>
      </c>
      <c r="R199" s="28" t="e">
        <f t="shared" si="32"/>
        <v>#REF!</v>
      </c>
    </row>
    <row r="200" spans="1:18" ht="13.5" customHeight="1">
      <c r="A200" s="16" t="s">
        <v>14</v>
      </c>
      <c r="B200" s="19"/>
      <c r="C200" s="20"/>
      <c r="D200" s="20"/>
      <c r="E200" s="20"/>
      <c r="F200" s="12" t="str">
        <f t="shared" si="35"/>
        <v> </v>
      </c>
      <c r="G200" s="20"/>
      <c r="H200" s="20"/>
      <c r="I200" s="13" t="str">
        <f t="shared" si="33"/>
        <v> </v>
      </c>
      <c r="J200" s="78"/>
      <c r="K200" s="20"/>
      <c r="L200" s="12"/>
      <c r="M200" s="20"/>
      <c r="N200" s="20"/>
      <c r="O200" s="13" t="str">
        <f t="shared" si="34"/>
        <v> </v>
      </c>
      <c r="P200" s="41"/>
      <c r="Q200" s="28" t="e">
        <f>#REF!/(#REF!*1.166)</f>
        <v>#REF!</v>
      </c>
      <c r="R200" s="28" t="e">
        <f t="shared" si="32"/>
        <v>#REF!</v>
      </c>
    </row>
    <row r="201" spans="1:18" ht="16.5" customHeight="1">
      <c r="A201" s="16" t="s">
        <v>15</v>
      </c>
      <c r="B201" s="19"/>
      <c r="C201" s="20"/>
      <c r="D201" s="20"/>
      <c r="E201" s="20"/>
      <c r="F201" s="12" t="str">
        <f t="shared" si="35"/>
        <v> </v>
      </c>
      <c r="G201" s="20"/>
      <c r="H201" s="20"/>
      <c r="I201" s="13" t="str">
        <f t="shared" si="33"/>
        <v> </v>
      </c>
      <c r="J201" s="78"/>
      <c r="K201" s="20"/>
      <c r="L201" s="12"/>
      <c r="M201" s="20"/>
      <c r="N201" s="20"/>
      <c r="O201" s="13" t="str">
        <f t="shared" si="34"/>
        <v> </v>
      </c>
      <c r="P201" s="42"/>
      <c r="Q201" s="28" t="e">
        <f>#REF!/(#REF!*1.166)</f>
        <v>#REF!</v>
      </c>
      <c r="R201" s="28" t="e">
        <f t="shared" si="32"/>
        <v>#REF!</v>
      </c>
    </row>
    <row r="202" spans="1:10" ht="12.75">
      <c r="A202" s="10" t="s">
        <v>18</v>
      </c>
      <c r="B202" s="34"/>
      <c r="C202" s="31"/>
      <c r="D202" s="31"/>
      <c r="E202" s="31"/>
      <c r="F202" s="31"/>
      <c r="G202" s="31"/>
      <c r="H202" s="31"/>
      <c r="I202" s="13" t="str">
        <f t="shared" si="33"/>
        <v> </v>
      </c>
      <c r="J202" s="79" t="s">
        <v>49</v>
      </c>
    </row>
    <row r="203" spans="1:10" ht="12.75" customHeight="1">
      <c r="A203" s="29" t="s">
        <v>11</v>
      </c>
      <c r="B203" s="32"/>
      <c r="C203" s="35"/>
      <c r="D203" s="35"/>
      <c r="E203" s="31"/>
      <c r="F203" s="31"/>
      <c r="G203" s="35"/>
      <c r="H203" s="35"/>
      <c r="I203" s="13" t="str">
        <f t="shared" si="33"/>
        <v> </v>
      </c>
      <c r="J203" s="79"/>
    </row>
    <row r="204" spans="1:10" ht="12.75">
      <c r="A204" s="30" t="s">
        <v>12</v>
      </c>
      <c r="B204" s="33"/>
      <c r="C204" s="36"/>
      <c r="D204" s="36"/>
      <c r="E204" s="31"/>
      <c r="F204" s="36"/>
      <c r="G204" s="36"/>
      <c r="H204" s="31"/>
      <c r="I204" s="13" t="str">
        <f t="shared" si="33"/>
        <v> </v>
      </c>
      <c r="J204" s="79"/>
    </row>
    <row r="205" spans="1:10" ht="12.75">
      <c r="A205" s="30" t="s">
        <v>13</v>
      </c>
      <c r="B205" s="33"/>
      <c r="C205" s="36"/>
      <c r="D205" s="36"/>
      <c r="E205" s="31"/>
      <c r="F205" s="36"/>
      <c r="G205" s="36"/>
      <c r="H205" s="31"/>
      <c r="I205" s="13" t="str">
        <f t="shared" si="33"/>
        <v> </v>
      </c>
      <c r="J205" s="79"/>
    </row>
    <row r="206" spans="1:10" ht="12.75">
      <c r="A206" s="30" t="s">
        <v>14</v>
      </c>
      <c r="B206" s="33"/>
      <c r="C206" s="36"/>
      <c r="D206" s="36"/>
      <c r="E206" s="31"/>
      <c r="F206" s="36"/>
      <c r="G206" s="36"/>
      <c r="H206" s="31"/>
      <c r="I206" s="13" t="str">
        <f t="shared" si="33"/>
        <v> </v>
      </c>
      <c r="J206" s="79"/>
    </row>
    <row r="207" spans="1:10" ht="12.75">
      <c r="A207" s="30" t="s">
        <v>15</v>
      </c>
      <c r="B207" s="33"/>
      <c r="C207" s="36"/>
      <c r="D207" s="36"/>
      <c r="E207" s="31"/>
      <c r="F207" s="36"/>
      <c r="G207" s="36"/>
      <c r="H207" s="31"/>
      <c r="I207" s="13" t="str">
        <f t="shared" si="33"/>
        <v> </v>
      </c>
      <c r="J207" s="79"/>
    </row>
    <row r="208" spans="1:10" ht="16.5" customHeight="1">
      <c r="A208" s="10" t="s">
        <v>35</v>
      </c>
      <c r="B208" s="34">
        <f>SUM(B210:B213)</f>
        <v>0</v>
      </c>
      <c r="C208" s="31">
        <f>SUM(C210:C213)</f>
        <v>460</v>
      </c>
      <c r="D208" s="31">
        <f>SUM(D210:D213)</f>
        <v>0</v>
      </c>
      <c r="E208" s="31">
        <f>E211</f>
        <v>460</v>
      </c>
      <c r="F208" s="31">
        <f>SUM(F210:F213)</f>
        <v>0</v>
      </c>
      <c r="G208" s="31">
        <f>SUM(G210:G213)</f>
        <v>380</v>
      </c>
      <c r="H208" s="31">
        <f>SUM(H210:H213)</f>
        <v>460</v>
      </c>
      <c r="I208" s="13">
        <f t="shared" si="33"/>
        <v>100</v>
      </c>
      <c r="J208" s="79"/>
    </row>
    <row r="209" spans="1:10" ht="12.75">
      <c r="A209" s="29" t="s">
        <v>11</v>
      </c>
      <c r="B209" s="32"/>
      <c r="C209" s="35"/>
      <c r="D209" s="35"/>
      <c r="E209" s="31"/>
      <c r="F209" s="31"/>
      <c r="G209" s="35"/>
      <c r="H209" s="35"/>
      <c r="I209" s="13" t="str">
        <f t="shared" si="33"/>
        <v> </v>
      </c>
      <c r="J209" s="79"/>
    </row>
    <row r="210" spans="1:10" ht="15" customHeight="1">
      <c r="A210" s="30" t="s">
        <v>12</v>
      </c>
      <c r="B210" s="33"/>
      <c r="C210" s="36"/>
      <c r="D210" s="36"/>
      <c r="E210" s="31"/>
      <c r="F210" s="36"/>
      <c r="G210" s="36"/>
      <c r="H210" s="31"/>
      <c r="I210" s="13" t="str">
        <f t="shared" si="33"/>
        <v> </v>
      </c>
      <c r="J210" s="79"/>
    </row>
    <row r="211" spans="1:10" ht="12.75">
      <c r="A211" s="30" t="s">
        <v>13</v>
      </c>
      <c r="B211" s="33"/>
      <c r="C211" s="36">
        <v>460</v>
      </c>
      <c r="D211" s="36">
        <v>0</v>
      </c>
      <c r="E211" s="31">
        <v>460</v>
      </c>
      <c r="F211" s="31">
        <f>SUM(F213:F216)</f>
        <v>0</v>
      </c>
      <c r="G211" s="36">
        <v>380</v>
      </c>
      <c r="H211" s="31">
        <v>460</v>
      </c>
      <c r="I211" s="13">
        <f t="shared" si="33"/>
        <v>100</v>
      </c>
      <c r="J211" s="79"/>
    </row>
    <row r="212" spans="1:10" ht="12.75">
      <c r="A212" s="30" t="s">
        <v>14</v>
      </c>
      <c r="B212" s="33"/>
      <c r="C212" s="36"/>
      <c r="D212" s="36"/>
      <c r="E212" s="31"/>
      <c r="F212" s="36"/>
      <c r="G212" s="36"/>
      <c r="H212" s="31"/>
      <c r="I212" s="13" t="str">
        <f t="shared" si="33"/>
        <v> </v>
      </c>
      <c r="J212" s="79"/>
    </row>
    <row r="213" spans="1:10" ht="35.25" customHeight="1">
      <c r="A213" s="30" t="s">
        <v>15</v>
      </c>
      <c r="B213" s="33"/>
      <c r="C213" s="36"/>
      <c r="D213" s="36"/>
      <c r="E213" s="31"/>
      <c r="F213" s="36"/>
      <c r="G213" s="36"/>
      <c r="H213" s="31"/>
      <c r="I213" s="13" t="str">
        <f t="shared" si="33"/>
        <v> </v>
      </c>
      <c r="J213" s="80"/>
    </row>
  </sheetData>
  <sheetProtection/>
  <mergeCells count="37">
    <mergeCell ref="J177:J201"/>
    <mergeCell ref="J202:J213"/>
    <mergeCell ref="A2:J2"/>
    <mergeCell ref="J14:J38"/>
    <mergeCell ref="A5:J5"/>
    <mergeCell ref="A6:J6"/>
    <mergeCell ref="A7:J7"/>
    <mergeCell ref="G9:I9"/>
    <mergeCell ref="A9:A10"/>
    <mergeCell ref="A170:J170"/>
    <mergeCell ref="J144:J168"/>
    <mergeCell ref="A65:J65"/>
    <mergeCell ref="J66:J90"/>
    <mergeCell ref="A91:J91"/>
    <mergeCell ref="J92:J116"/>
    <mergeCell ref="A117:J117"/>
    <mergeCell ref="J118:J142"/>
    <mergeCell ref="B9:B10"/>
    <mergeCell ref="C9:C10"/>
    <mergeCell ref="D9:F9"/>
    <mergeCell ref="J40:J64"/>
    <mergeCell ref="A169:J169"/>
    <mergeCell ref="A39:J39"/>
    <mergeCell ref="J9:J10"/>
    <mergeCell ref="A13:J13"/>
    <mergeCell ref="A12:J12"/>
    <mergeCell ref="A143:J143"/>
    <mergeCell ref="P177:P201"/>
    <mergeCell ref="K176:P176"/>
    <mergeCell ref="A172:A173"/>
    <mergeCell ref="B172:B173"/>
    <mergeCell ref="C172:C173"/>
    <mergeCell ref="D172:F172"/>
    <mergeCell ref="A175:J175"/>
    <mergeCell ref="G172:I172"/>
    <mergeCell ref="J172:J173"/>
    <mergeCell ref="A176:J176"/>
  </mergeCells>
  <printOptions/>
  <pageMargins left="0.75" right="0.56" top="0.82" bottom="0.45" header="0.5" footer="0.19"/>
  <pageSetup horizontalDpi="600" verticalDpi="600" orientation="landscape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 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Тупикин В.В.</dc:creator>
  <cp:keywords/>
  <dc:description/>
  <cp:lastModifiedBy>evgenya</cp:lastModifiedBy>
  <cp:lastPrinted>2012-01-17T09:41:20Z</cp:lastPrinted>
  <dcterms:created xsi:type="dcterms:W3CDTF">2008-02-27T13:22:12Z</dcterms:created>
  <dcterms:modified xsi:type="dcterms:W3CDTF">2012-01-20T03:07:44Z</dcterms:modified>
  <cp:category/>
  <cp:version/>
  <cp:contentType/>
  <cp:contentStatus/>
</cp:coreProperties>
</file>